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5" windowHeight="11160" firstSheet="2" activeTab="2"/>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44525"/>
</workbook>
</file>

<file path=xl/sharedStrings.xml><?xml version="1.0" encoding="utf-8"?>
<sst xmlns="http://schemas.openxmlformats.org/spreadsheetml/2006/main" count="968" uniqueCount="493">
  <si>
    <t>表一</t>
  </si>
  <si>
    <t>2022年部门预算基本情况</t>
  </si>
  <si>
    <t>单位名称</t>
  </si>
  <si>
    <t>湘乡市住房和城乡建设局</t>
  </si>
  <si>
    <t>备注</t>
  </si>
  <si>
    <t>单位主要职责</t>
  </si>
  <si>
    <t xml:space="preserve">（一）承担牵头推进新型城镇化战略工作。
（二）加快建立全市多主体供给、多渠道保障、租购并举的住房制度，拟订全市住房建设规划并指导实施，培育和完善房产市场。
（三）拟订全市房产管理的具体实施办法并监督执行；贯彻执行国家、省有关房产管理工作的方针政策和法律法规，负责整顿、规范房产市场，查处全市房产违法违规行为，规范房产市场管理；承担全市房产信息管理工作；负责指导全市公有住房的管理工作；负责全市商品房预（销）售许可、预（销）售合同备案和预售资金的监管；负责房地产经纪、评估、咨询等中介机构管理和从业人员资格管理；指导、监督、规范全市房产行业协会工作；负责处理全市房屋落实政策遗留问题。
（四）拟订全市住房保障政策措施，编制全市城镇保障性住房的建设规划及相关的管理办法并监督实施；负责全市保障性安居工程整体规划，并组织、指导、监督实施；负责市城镇住房保障对象审核登记，实施公共住房租赁补贴。负责市城区保障性住房的建设、储备、分配、交易管理工作；负责全市旧城改造管理工作。
（五）负责全市物业管理活动的指导和监督管理；负责全市住宅物业单位前期物业管理活动中不采用招投标方式选聘物业管理企业许可；负责指导、监督全市物业管理招投标活动。负责全市住宅物业专项维修资金的归集管理和监督使用工作；承担全市城镇房屋安全鉴定管理工作；负责全市房产开发项目备案管理工作；负责全市城镇住宅室内装饰装修活动的管理工作；负责全市房屋白蚁防治管理工作。
（六）承担建立科学规范的工程建设标准体系的工作。
（七）指导和管理全市建筑活动，规范建筑市场。
（八）承担全市建设工程勘察设计、建筑设计市场管理的工作。
（九）承担村镇建设的指导和管理工作。
（十）承担全市房屋建筑、市政工程、人防及装饰装修质量安全监督的工作。
（十一）承担推进全市建筑节能与建设科技进步的工作。
（十二）负责指导全市城建档案的管理指导监督、管理全市建设工程竣工档案工作；审查、认证、验收工程竣工档案，负责城市建设档案的收集、整理及城建档案信息的开发、利用。
（十三）会同有关部门编制和执行城乡社区事务建设维护专项支出预算、村镇基础设施建设资金补助的分配方案；负责小城镇建设资金的预决算使用计划安排；负责项目资本金的收取和管理；负责物业保修金收取、使用和管理。
（十四）负责城市排水管理工作。
（十五）负责全市墙体材料、散装水泥的推广应用工作，编制我市推广应用新墙材、散装水泥的中长期规划和年度计划并监督实施；负责墙体改革和散装水泥推广应用方面的信息交流、职工培训、宣传教育和统计工作。
（十六）贯彻执行国家、省、湘潭市关于人民防空工作的方针政策和法律法规，组织拟订全市人民防空工作的基本战备方案，组织编制全市人民防空建设中长期发展规划和年度工作计划，经批准后组织实施。
（十七）制定和组织实施城市防空袭方案和各项保障方案、群众防空组织（人民防空专业队）建设和训练、防空防灾演习演练、疏散体系建设，协助军事部门组织指导城市防卫建设。
（十八）战时组织开展城市人民防空袭斗争，组织指挥人民防空疏散和隐蔽，依法组织实施灯火管制和发放防空袭警报，配合要地防空和城市防卫作战，组织有关部门恢复生产和生活秩序，消除空袭后果。
（十九）组织管理人民防空通信警报和信息化建设。
（二十）会同有关部门组织开展人民防空宣传教育工作，普及人民防空知识和技能。
（二十一）管理人民防空经费和资产，负责编制市本级人民防空经费预决算，并对使用情况实施监督检查。
（二十二）承担市人民政府赋予的应急救援任务，利用人防设施和人民防空专业队伍为应急救援服务。
（二十三）指导相关行业协会的工作。
（二十四）负责国有土地上房屋征收管理行政职能。
（二十五）负责全市建设工程消防设计审查验收工作。
（二十六）负责全市在建工程项目起重机械设备监管工作。
（二十七）承办上级交办的其他事项。
</t>
  </si>
  <si>
    <t>在职人员人数</t>
  </si>
  <si>
    <t>89</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</si>
  <si>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</si>
  <si>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</si>
  <si>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</si>
  <si>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</si>
  <si>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</si>
  <si>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</si>
  <si>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</si>
  <si>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</si>
  <si>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</si>
  <si>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</si>
  <si>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</si>
  <si>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</si>
  <si>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</si>
  <si>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</si>
  <si>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</si>
  <si>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</si>
  <si>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</si>
  <si>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</si>
  <si>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</si>
  <si>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</si>
  <si>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</si>
  <si>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</si>
  <si>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</si>
  <si>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</si>
  <si>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</si>
  <si>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单位：503001-湘乡市住房和城乡建设局</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</si>
  <si>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</si>
  <si>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</si>
  <si>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</si>
  <si>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</si>
  <si>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</si>
  <si>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</si>
  <si>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</si>
  <si>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</si>
  <si>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</si>
  <si>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</si>
  <si>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</si>
  <si>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</si>
  <si>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</si>
  <si>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</si>
  <si>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</si>
  <si>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</si>
  <si>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</si>
  <si>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</si>
  <si>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</si>
  <si>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</si>
  <si>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</si>
  <si>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</si>
  <si>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</si>
  <si>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</si>
  <si>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</si>
  <si>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</si>
  <si>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</si>
  <si>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</si>
  <si>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</si>
  <si>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</si>
  <si>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</si>
  <si>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</si>
  <si>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</si>
  <si>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</si>
  <si>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</si>
  <si>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</si>
  <si>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</si>
  <si>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</si>
  <si>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</si>
  <si>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</si>
  <si>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</si>
  <si>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</si>
  <si>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</si>
  <si>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</si>
  <si>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</si>
  <si>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</si>
  <si>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</si>
  <si>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</si>
  <si>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</si>
  <si>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</si>
  <si>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</si>
  <si>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</si>
  <si>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</si>
  <si>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</si>
  <si>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</si>
  <si>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</si>
  <si>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</si>
  <si>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</si>
  <si>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</si>
  <si>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</si>
  <si>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</si>
  <si>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</si>
  <si>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</si>
  <si>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</si>
  <si>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</si>
  <si>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</si>
  <si>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</si>
  <si>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</si>
  <si>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</si>
  <si>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</si>
  <si>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</si>
  <si>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</si>
  <si>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</si>
  <si>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</si>
  <si>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</si>
  <si>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</si>
  <si>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</si>
  <si>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</si>
  <si>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</si>
  <si>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</si>
  <si>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</si>
  <si>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</si>
  <si>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</si>
  <si>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</si>
  <si>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</si>
  <si>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</si>
  <si>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</si>
  <si>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</si>
  <si>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</si>
  <si>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</si>
  <si>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</si>
  <si>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</si>
  <si>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</si>
  <si>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</si>
  <si>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</si>
  <si>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</si>
  <si>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</si>
  <si>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</si>
  <si>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</si>
  <si>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</si>
  <si>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</si>
  <si>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</si>
  <si>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</si>
  <si>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</si>
  <si>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</si>
  <si>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</si>
  <si>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</si>
  <si>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</si>
  <si>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</si>
  <si>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</si>
  <si>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</si>
  <si>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</si>
  <si>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</si>
  <si>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</si>
  <si>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</si>
  <si>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</si>
  <si>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</si>
  <si>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503</t>
  </si>
  <si>
    <t xml:space="preserve">  503001</t>
  </si>
  <si>
    <t xml:space="preserve">  湘乡市住房和城乡建设局</t>
  </si>
  <si>
    <t>212</t>
  </si>
  <si>
    <t>01</t>
  </si>
  <si>
    <t xml:space="preserve">   2120101</t>
  </si>
  <si>
    <t xml:space="preserve">   行政运行</t>
  </si>
  <si>
    <t>对个人和家庭补助</t>
  </si>
  <si>
    <t>工资性支出</t>
  </si>
  <si>
    <t>208</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</si>
  <si>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</si>
  <si>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</si>
  <si>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</si>
  <si>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</si>
  <si>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</si>
  <si>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</si>
  <si>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</si>
  <si>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</si>
  <si>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</si>
  <si>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</si>
  <si>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</si>
  <si>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</si>
  <si>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02</t>
  </si>
  <si>
    <t xml:space="preserve">   2210201</t>
  </si>
  <si>
    <t xml:space="preserve">   住房公积金</t>
  </si>
  <si>
    <t>住房公积金</t>
  </si>
  <si>
    <t>公用经费</t>
  </si>
  <si>
    <t xml:space="preserve">   2129999</t>
  </si>
  <si>
    <t xml:space="preserve">   其他城乡社区支出</t>
  </si>
  <si>
    <t>非税收入税金成本等支出</t>
  </si>
  <si>
    <t>06</t>
  </si>
  <si>
    <t xml:space="preserve">   2120601</t>
  </si>
  <si>
    <t xml:space="preserve">   建设市场管理与监督</t>
  </si>
  <si>
    <t>截污主干管日常维护及清淤</t>
  </si>
  <si>
    <t xml:space="preserve">   2120199</t>
  </si>
  <si>
    <t xml:space="preserve">   其他城乡社区管理事务支出</t>
  </si>
  <si>
    <t>解决房屋落实政策历史遗留问题经费</t>
  </si>
  <si>
    <t>09</t>
  </si>
  <si>
    <t xml:space="preserve">   2120109</t>
  </si>
  <si>
    <t xml:space="preserve">   住宅建设与房地产市场监管</t>
  </si>
  <si>
    <t>危房技术鉴定费用</t>
  </si>
  <si>
    <t>物业管理工作经费</t>
  </si>
  <si>
    <t>信息系统运维费</t>
  </si>
  <si>
    <t>住建项目前期经费支出</t>
  </si>
  <si>
    <t>表三</t>
  </si>
  <si>
    <t>2022年部门支出总表</t>
  </si>
  <si>
    <t>503001-湘乡市住房和城乡建设局</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</si>
  <si>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</si>
  <si>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</si>
  <si>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</si>
  <si>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</si>
  <si>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</si>
  <si>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</si>
  <si>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</si>
  <si>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</si>
  <si>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</si>
  <si>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</si>
  <si>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</si>
  <si>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</si>
  <si>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</si>
  <si>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</si>
  <si>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</si>
  <si>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</si>
  <si>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</si>
  <si>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</si>
  <si>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</si>
  <si>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工资性支出</t>
  </si>
  <si>
    <t>行政运行</t>
  </si>
  <si>
    <t xml:space="preserve">   基本工资</t>
  </si>
  <si>
    <t xml:space="preserve">   绩效工资</t>
  </si>
  <si>
    <t xml:space="preserve">   奖金</t>
  </si>
  <si>
    <t xml:space="preserve">   津贴补贴</t>
  </si>
  <si>
    <t xml:space="preserve">  对个人和家庭补助</t>
  </si>
  <si>
    <t xml:space="preserve">   生活补助</t>
  </si>
  <si>
    <t xml:space="preserve">   退休费</t>
  </si>
  <si>
    <t xml:space="preserve">  住房公积金</t>
  </si>
  <si>
    <t>二、运转（公用）类</t>
  </si>
  <si>
    <t xml:space="preserve">  公用经费</t>
  </si>
  <si>
    <t>四、特定目标类</t>
  </si>
  <si>
    <t>住宅建设与房地产市场监管</t>
  </si>
  <si>
    <t xml:space="preserve">  危房技术鉴定费用</t>
  </si>
  <si>
    <t xml:space="preserve">  物业管理工作经费</t>
  </si>
  <si>
    <t>其他城乡社区管理事务支出</t>
  </si>
  <si>
    <t xml:space="preserve">  解决房屋落实政策历史遗留问题经费</t>
  </si>
  <si>
    <t xml:space="preserve">  信息系统运维费</t>
  </si>
  <si>
    <t>建设市场管理与监督</t>
  </si>
  <si>
    <t xml:space="preserve">  截污主干管日常维护及清淤</t>
  </si>
  <si>
    <t xml:space="preserve">  住建项目前期经费支出</t>
  </si>
  <si>
    <t>其他城乡社区支出</t>
  </si>
  <si>
    <t xml:space="preserve">  非税收入税金成本等支出</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</si>
  <si>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</si>
  <si>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</si>
  <si>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</si>
  <si>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</si>
  <si>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</si>
  <si>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</si>
  <si>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</si>
  <si>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</si>
  <si>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</si>
  <si>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</si>
  <si>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</si>
  <si>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</si>
  <si>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</si>
  <si>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</si>
  <si>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</si>
  <si>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</si>
  <si>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</si>
  <si>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单位名称（功能科目）</t>
  </si>
  <si>
    <t>总  计</t>
  </si>
  <si>
    <t>合计</t>
  </si>
  <si>
    <t>一般商品和服务支出</t>
  </si>
  <si>
    <t>对个人和家庭的补助</t>
  </si>
  <si>
    <t xml:space="preserve">    503001</t>
  </si>
  <si>
    <t xml:space="preserve">    行政运行</t>
  </si>
  <si>
    <t xml:space="preserve">    机关事业单位基本养老保险缴费支出</t>
  </si>
  <si>
    <t xml:space="preserve">    其他社会保障和就业支出</t>
  </si>
  <si>
    <t xml:space="preserve">    行政单位医疗</t>
  </si>
  <si>
    <t xml:space="preserve">    住房公积金</t>
  </si>
  <si>
    <t xml:space="preserve">    其他城乡社区支出</t>
  </si>
  <si>
    <t xml:space="preserve">    建设市场管理与监督</t>
  </si>
  <si>
    <t xml:space="preserve">    其他城乡社区管理事务支出</t>
  </si>
  <si>
    <t xml:space="preserve">    住宅建设与房地产市场监管</t>
  </si>
  <si>
    <t>表六</t>
  </si>
  <si>
    <t>2022年预算支出表(政府预算支出经济分类）</t>
  </si>
  <si>
    <t>单位：元</t>
  </si>
  <si>
    <t>科目名称</t>
  </si>
  <si>
    <t>合              计：</t>
  </si>
  <si>
    <t>501</t>
  </si>
  <si>
    <t>机关工资福利支出</t>
  </si>
  <si>
    <t xml:space="preserve">  工资奖金津补贴</t>
  </si>
  <si>
    <t xml:space="preserve">  社会保障缴费</t>
  </si>
  <si>
    <t>03</t>
  </si>
  <si>
    <t>502</t>
  </si>
  <si>
    <t>机关商品和服务支出</t>
  </si>
  <si>
    <t xml:space="preserve">  办公经费</t>
  </si>
  <si>
    <t xml:space="preserve">  会议费</t>
  </si>
  <si>
    <t xml:space="preserve">  培训费</t>
  </si>
  <si>
    <t>04</t>
  </si>
  <si>
    <t xml:space="preserve">  专用材料购置费</t>
  </si>
  <si>
    <t xml:space="preserve">  委托业务费</t>
  </si>
  <si>
    <t xml:space="preserve">  公务接待费</t>
  </si>
  <si>
    <t>08</t>
  </si>
  <si>
    <t xml:space="preserve">  公务用车运行维护费</t>
  </si>
  <si>
    <t xml:space="preserve">  维修（护）费</t>
  </si>
  <si>
    <t xml:space="preserve">  其他商品和服务支出</t>
  </si>
  <si>
    <t>509</t>
  </si>
  <si>
    <t xml:space="preserve">  社会福利和救助</t>
  </si>
  <si>
    <t xml:space="preserve">  离退休费</t>
  </si>
  <si>
    <t>表七</t>
  </si>
  <si>
    <t>2022年预算支出表(部门预算支出经济分类）</t>
  </si>
  <si>
    <t>合 计</t>
  </si>
  <si>
    <t>301</t>
  </si>
  <si>
    <t>机关事业单位基本养老保险缴费</t>
  </si>
  <si>
    <t>12</t>
  </si>
  <si>
    <t>其他社会保障缴费</t>
  </si>
  <si>
    <t>10</t>
  </si>
  <si>
    <t>职工基本医疗保险缴费</t>
  </si>
  <si>
    <t>基本工资</t>
  </si>
  <si>
    <t>07</t>
  </si>
  <si>
    <t>绩效工资</t>
  </si>
  <si>
    <t>奖金</t>
  </si>
  <si>
    <t>津贴补贴</t>
  </si>
  <si>
    <t>13</t>
  </si>
  <si>
    <t>303</t>
  </si>
  <si>
    <t>生活补助</t>
  </si>
  <si>
    <t>退休费</t>
  </si>
  <si>
    <t>302</t>
  </si>
  <si>
    <t>办公费</t>
  </si>
  <si>
    <t>差旅费</t>
  </si>
  <si>
    <t>电费</t>
  </si>
  <si>
    <t>29</t>
  </si>
  <si>
    <t>福利费</t>
  </si>
  <si>
    <t>28</t>
  </si>
  <si>
    <t>工会经费</t>
  </si>
  <si>
    <t>17</t>
  </si>
  <si>
    <t>公务接待费</t>
  </si>
  <si>
    <t>31</t>
  </si>
  <si>
    <t>公务用车运行维护费</t>
  </si>
  <si>
    <t>15</t>
  </si>
  <si>
    <t>会议费</t>
  </si>
  <si>
    <t>39</t>
  </si>
  <si>
    <t>其他交通费用</t>
  </si>
  <si>
    <t>其他商品和服务支出</t>
  </si>
  <si>
    <t>水费</t>
  </si>
  <si>
    <t>40</t>
  </si>
  <si>
    <t>税金及附加费用</t>
  </si>
  <si>
    <t>维修（护）费</t>
  </si>
  <si>
    <t>物业管理费</t>
  </si>
  <si>
    <t>印刷费</t>
  </si>
  <si>
    <t>邮电费</t>
  </si>
  <si>
    <t>16</t>
  </si>
  <si>
    <t>培训费</t>
  </si>
  <si>
    <t>18</t>
  </si>
  <si>
    <t>专用材料费</t>
  </si>
  <si>
    <t>26</t>
  </si>
  <si>
    <t>劳务费</t>
  </si>
  <si>
    <t>咨询费</t>
  </si>
  <si>
    <t>27</t>
  </si>
  <si>
    <t>委托业务费</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</si>
  <si>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</si>
  <si>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</si>
  <si>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</si>
  <si>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</si>
  <si>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</si>
  <si>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</si>
  <si>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</si>
  <si>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</si>
  <si>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</si>
  <si>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</si>
  <si>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</si>
  <si>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</si>
  <si>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</si>
  <si>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</si>
  <si>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</si>
  <si>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</si>
  <si>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非税收入税金成本等支出</t>
  </si>
  <si>
    <t xml:space="preserve">    截污主干管日常维护及清淤</t>
  </si>
  <si>
    <t xml:space="preserve">    解决房屋落实政策历史遗留问题经费</t>
  </si>
  <si>
    <t xml:space="preserve">    危房技术鉴定费用</t>
  </si>
  <si>
    <t xml:space="preserve">    物业管理工作经费</t>
  </si>
  <si>
    <t xml:space="preserve">    信息系统运维费</t>
  </si>
  <si>
    <t xml:space="preserve">    住建项目前期经费支出</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</si>
  <si>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</si>
  <si>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</si>
  <si>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</si>
  <si>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</si>
  <si>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</si>
  <si>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</si>
  <si>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</si>
  <si>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</si>
  <si>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</si>
  <si>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</si>
  <si>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</si>
  <si>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</si>
  <si>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</si>
  <si>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</si>
  <si>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</si>
  <si>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</si>
  <si>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</si>
  <si>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</si>
  <si>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</si>
  <si>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503001</t>
  </si>
  <si>
    <t>2120601</t>
  </si>
  <si>
    <t>激光打印机</t>
  </si>
  <si>
    <t>5</t>
  </si>
  <si>
    <t>台</t>
  </si>
  <si>
    <t>1</t>
  </si>
  <si>
    <t>2030603</t>
  </si>
  <si>
    <t>人民防空</t>
  </si>
  <si>
    <t>2120199</t>
  </si>
  <si>
    <t>3</t>
  </si>
  <si>
    <t>台式计算机</t>
  </si>
  <si>
    <t>2</t>
  </si>
  <si>
    <t>8</t>
  </si>
  <si>
    <t>金属质柜类</t>
  </si>
  <si>
    <t>个</t>
  </si>
  <si>
    <t>投影仪</t>
  </si>
  <si>
    <t>套</t>
  </si>
  <si>
    <t>2120101</t>
  </si>
  <si>
    <t>其他办公设备</t>
  </si>
  <si>
    <t>80000</t>
  </si>
  <si>
    <t>木骨架为主的椅凳类</t>
  </si>
  <si>
    <t>20</t>
  </si>
  <si>
    <t>把</t>
  </si>
  <si>
    <t>木骨架沙发类</t>
  </si>
  <si>
    <t>条</t>
  </si>
  <si>
    <t>木制台、桌类</t>
  </si>
  <si>
    <t>张</t>
  </si>
  <si>
    <t>空调机组</t>
  </si>
  <si>
    <t>4</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</si>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</sst>
</file>

<file path=xl/styles.xml><?xml version="1.0" encoding="utf-8"?>
<styleSheet xmlns="http://schemas.openxmlformats.org/spreadsheetml/2006/main">
  <numFmts count="5">
    <numFmt numFmtId="176" formatCode="#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sz val="11"/>
      <color theme="0"/>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theme="1"/>
      <name val="宋体"/>
      <charset val="134"/>
      <scheme val="minor"/>
    </font>
    <font>
      <b/>
      <sz val="11"/>
      <color theme="3"/>
      <name val="宋体"/>
      <charset val="134"/>
      <scheme val="minor"/>
    </font>
    <font>
      <sz val="11"/>
      <color rgb="FF9C6500"/>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7"/>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4" fillId="0" borderId="0" applyFont="0" applyFill="0" applyBorder="0" applyAlignment="0" applyProtection="0">
      <alignment vertical="center"/>
    </xf>
    <xf numFmtId="0" fontId="11" fillId="12" borderId="0" applyNumberFormat="0" applyBorder="0" applyAlignment="0" applyProtection="0">
      <alignment vertical="center"/>
    </xf>
    <xf numFmtId="0" fontId="17" fillId="11"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0" applyNumberFormat="0" applyBorder="0" applyAlignment="0" applyProtection="0">
      <alignment vertical="center"/>
    </xf>
    <xf numFmtId="43" fontId="14" fillId="0" borderId="0" applyFont="0" applyFill="0" applyBorder="0" applyAlignment="0" applyProtection="0">
      <alignment vertical="center"/>
    </xf>
    <xf numFmtId="0" fontId="7" fillId="5"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4" fillId="14" borderId="9" applyNumberFormat="0" applyFont="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7" fillId="17" borderId="0" applyNumberFormat="0" applyBorder="0" applyAlignment="0" applyProtection="0">
      <alignment vertical="center"/>
    </xf>
    <xf numFmtId="0" fontId="15" fillId="0" borderId="4" applyNumberFormat="0" applyFill="0" applyAlignment="0" applyProtection="0">
      <alignment vertical="center"/>
    </xf>
    <xf numFmtId="0" fontId="7" fillId="18" borderId="0" applyNumberFormat="0" applyBorder="0" applyAlignment="0" applyProtection="0">
      <alignment vertical="center"/>
    </xf>
    <xf numFmtId="0" fontId="20" fillId="4" borderId="6" applyNumberFormat="0" applyAlignment="0" applyProtection="0">
      <alignment vertical="center"/>
    </xf>
    <xf numFmtId="0" fontId="8" fillId="4" borderId="2" applyNumberFormat="0" applyAlignment="0" applyProtection="0">
      <alignment vertical="center"/>
    </xf>
    <xf numFmtId="0" fontId="23" fillId="13" borderId="8" applyNumberFormat="0" applyAlignment="0" applyProtection="0">
      <alignment vertical="center"/>
    </xf>
    <xf numFmtId="0" fontId="11" fillId="19" borderId="0" applyNumberFormat="0" applyBorder="0" applyAlignment="0" applyProtection="0">
      <alignment vertical="center"/>
    </xf>
    <xf numFmtId="0" fontId="7" fillId="8" borderId="0" applyNumberFormat="0" applyBorder="0" applyAlignment="0" applyProtection="0">
      <alignment vertical="center"/>
    </xf>
    <xf numFmtId="0" fontId="19" fillId="0" borderId="5" applyNumberFormat="0" applyFill="0" applyAlignment="0" applyProtection="0">
      <alignment vertical="center"/>
    </xf>
    <xf numFmtId="0" fontId="22" fillId="0" borderId="7" applyNumberFormat="0" applyFill="0" applyAlignment="0" applyProtection="0">
      <alignment vertical="center"/>
    </xf>
    <xf numFmtId="0" fontId="26" fillId="21" borderId="0" applyNumberFormat="0" applyBorder="0" applyAlignment="0" applyProtection="0">
      <alignment vertical="center"/>
    </xf>
    <xf numFmtId="0" fontId="16" fillId="10" borderId="0" applyNumberFormat="0" applyBorder="0" applyAlignment="0" applyProtection="0">
      <alignment vertical="center"/>
    </xf>
    <xf numFmtId="0" fontId="11" fillId="23" borderId="0" applyNumberFormat="0" applyBorder="0" applyAlignment="0" applyProtection="0">
      <alignment vertical="center"/>
    </xf>
    <xf numFmtId="0" fontId="7" fillId="26" borderId="0" applyNumberFormat="0" applyBorder="0" applyAlignment="0" applyProtection="0">
      <alignment vertical="center"/>
    </xf>
    <xf numFmtId="0" fontId="11" fillId="29" borderId="0" applyNumberFormat="0" applyBorder="0" applyAlignment="0" applyProtection="0">
      <alignment vertical="center"/>
    </xf>
    <xf numFmtId="0" fontId="11" fillId="9" borderId="0" applyNumberFormat="0" applyBorder="0" applyAlignment="0" applyProtection="0">
      <alignment vertical="center"/>
    </xf>
    <xf numFmtId="0" fontId="11" fillId="30" borderId="0" applyNumberFormat="0" applyBorder="0" applyAlignment="0" applyProtection="0">
      <alignment vertical="center"/>
    </xf>
    <xf numFmtId="0" fontId="11" fillId="25" borderId="0" applyNumberFormat="0" applyBorder="0" applyAlignment="0" applyProtection="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7" fillId="24" borderId="0" applyNumberFormat="0" applyBorder="0" applyAlignment="0" applyProtection="0">
      <alignment vertical="center"/>
    </xf>
    <xf numFmtId="0" fontId="11" fillId="28"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11" fillId="32" borderId="0" applyNumberFormat="0" applyBorder="0" applyAlignment="0" applyProtection="0">
      <alignment vertical="center"/>
    </xf>
    <xf numFmtId="0" fontId="7" fillId="33" borderId="0" applyNumberFormat="0" applyBorder="0" applyAlignment="0" applyProtection="0">
      <alignment vertical="center"/>
    </xf>
  </cellStyleXfs>
  <cellXfs count="4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Border="1" applyAlignment="1">
      <alignment horizontal="center" vertical="center" wrapText="1"/>
    </xf>
    <xf numFmtId="176" fontId="4" fillId="0" borderId="1" xfId="0" applyNumberFormat="1" applyFont="1" applyBorder="1" applyAlignment="1">
      <alignment horizontal="right" vertical="center" wrapText="1"/>
    </xf>
    <xf numFmtId="176" fontId="1" fillId="0" borderId="1" xfId="0" applyNumberFormat="1" applyFont="1" applyBorder="1" applyAlignment="1">
      <alignment horizontal="right" vertical="center" wrapText="1"/>
    </xf>
    <xf numFmtId="0" fontId="1" fillId="0" borderId="0" xfId="0" applyFont="1" applyBorder="1" applyAlignment="1">
      <alignment horizontal="right" vertical="center" wrapText="1"/>
    </xf>
    <xf numFmtId="176" fontId="4"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4" fontId="4" fillId="0" borderId="1" xfId="0" applyNumberFormat="1"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4" fontId="1" fillId="0" borderId="1" xfId="0" applyNumberFormat="1" applyFont="1" applyBorder="1" applyAlignment="1">
      <alignment horizontal="center" vertical="center" wrapText="1"/>
    </xf>
    <xf numFmtId="4" fontId="1" fillId="0" borderId="0" xfId="0" applyNumberFormat="1" applyFont="1" applyBorder="1" applyAlignment="1">
      <alignment vertical="center" wrapText="1"/>
    </xf>
    <xf numFmtId="4" fontId="4" fillId="0" borderId="1" xfId="0" applyNumberFormat="1" applyFont="1" applyBorder="1" applyAlignment="1">
      <alignment horizontal="right" vertical="center" wrapText="1"/>
    </xf>
    <xf numFmtId="0" fontId="4" fillId="2" borderId="1" xfId="0" applyFont="1" applyFill="1" applyBorder="1" applyAlignment="1">
      <alignment horizontal="lef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4" fontId="1"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1" xfId="0" applyFont="1" applyBorder="1" applyAlignment="1">
      <alignment horizontal="left" vertical="center" wrapText="1"/>
    </xf>
    <xf numFmtId="0" fontId="6" fillId="0" borderId="1" xfId="0" applyFont="1" applyBorder="1" applyAlignment="1">
      <alignment vertical="center" wrapText="1"/>
    </xf>
    <xf numFmtId="0" fontId="3" fillId="0" borderId="1" xfId="0"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topLeftCell="A4" workbookViewId="0">
      <selection activeCell="B7" sqref="B7"/>
    </sheetView>
  </sheetViews>
  <sheetFormatPr defaultColWidth="10" defaultRowHeight="13.5" outlineLevelCol="3"/>
  <cols>
    <col min="1" max="1" width="18.8583333333333" customWidth="1"/>
    <col min="2" max="2" width="22.9333333333333" customWidth="1"/>
    <col min="3" max="3" width="29.85" customWidth="1"/>
    <col min="4" max="5" width="9.76666666666667" customWidth="1"/>
  </cols>
  <sheetData>
    <row r="1" ht="16.35" customHeight="1" spans="1:1">
      <c r="A1" s="1" t="s">
        <v>0</v>
      </c>
    </row>
    <row r="2" ht="49.15" customHeight="1" spans="1:3">
      <c r="A2" s="35" t="s">
        <v>1</v>
      </c>
      <c r="B2" s="35"/>
      <c r="C2" s="35"/>
    </row>
    <row r="3" ht="23.25" customHeight="1" spans="1:3">
      <c r="A3" s="36" t="s">
        <v>2</v>
      </c>
      <c r="B3" s="36" t="s">
        <v>3</v>
      </c>
      <c r="C3" s="36" t="s">
        <v>4</v>
      </c>
    </row>
    <row r="4" ht="409.5" customHeight="1" spans="1:4">
      <c r="A4" s="37" t="s">
        <v>5</v>
      </c>
      <c r="B4" s="38" t="s">
        <v>6</v>
      </c>
      <c r="C4" s="9"/>
      <c r="D4" s="1"/>
    </row>
    <row r="5" ht="23.25" customHeight="1" spans="1:3">
      <c r="A5" s="39" t="s">
        <v>7</v>
      </c>
      <c r="B5" s="40" t="s">
        <v>8</v>
      </c>
      <c r="C5" s="9"/>
    </row>
    <row r="6" ht="35.35" customHeight="1" spans="1:3">
      <c r="A6" s="39" t="s">
        <v>9</v>
      </c>
      <c r="B6" s="40">
        <v>28</v>
      </c>
      <c r="C6" s="9"/>
    </row>
    <row r="7" ht="34.5" customHeight="1" spans="1:3">
      <c r="A7" s="39" t="s">
        <v>10</v>
      </c>
      <c r="B7" s="40">
        <v>77</v>
      </c>
      <c r="C7" s="9"/>
    </row>
    <row r="8" ht="31.9" customHeight="1" spans="1:3">
      <c r="A8" s="39" t="s">
        <v>11</v>
      </c>
      <c r="B8" s="40">
        <v>100</v>
      </c>
      <c r="C8" s="9"/>
    </row>
    <row r="9" ht="30.15" customHeight="1" spans="1:3">
      <c r="A9" s="39" t="s">
        <v>12</v>
      </c>
      <c r="B9" s="40">
        <v>0</v>
      </c>
      <c r="C9" s="9"/>
    </row>
    <row r="10" ht="21.55" customHeight="1" spans="1:3">
      <c r="A10" s="39" t="s">
        <v>13</v>
      </c>
      <c r="B10" s="40">
        <v>2</v>
      </c>
      <c r="C10" s="9"/>
    </row>
    <row r="11" ht="31.9" customHeight="1" spans="1:3">
      <c r="A11" s="39" t="s">
        <v>14</v>
      </c>
      <c r="B11" s="40">
        <v>17</v>
      </c>
      <c r="C11" s="9"/>
    </row>
    <row r="12" ht="31.05" customHeight="1" spans="1:3">
      <c r="A12" s="39" t="s">
        <v>15</v>
      </c>
      <c r="B12" s="40">
        <v>0</v>
      </c>
      <c r="C12" s="9"/>
    </row>
    <row r="13" ht="16.35" customHeight="1" spans="1:3">
      <c r="A13" s="1"/>
      <c r="B13" s="1"/>
      <c r="C13" s="1"/>
    </row>
    <row r="14" ht="16.35" customHeight="1" spans="1:3">
      <c r="A14" s="1"/>
      <c r="B14" s="1"/>
      <c r="C14" s="1"/>
    </row>
    <row r="15" ht="16.35" customHeight="1" spans="1:3">
      <c r="A15" s="1"/>
      <c r="B15" s="1"/>
      <c r="C15" s="1"/>
    </row>
    <row r="16" ht="16.35" customHeight="1" spans="1:3">
      <c r="A16" s="1"/>
      <c r="B16" s="1"/>
      <c r="C16" s="1"/>
    </row>
    <row r="17" ht="16.35" customHeight="1" spans="1:3">
      <c r="A17" s="1"/>
      <c r="B17" s="1"/>
      <c r="C17" s="1"/>
    </row>
    <row r="18" ht="16.35" customHeight="1" spans="1:3">
      <c r="A18" s="1"/>
      <c r="B18" s="1"/>
      <c r="C18" s="1"/>
    </row>
    <row r="19" ht="16.35" customHeight="1" spans="1:3">
      <c r="A19" s="1"/>
      <c r="B19" s="1"/>
      <c r="C19" s="1"/>
    </row>
    <row r="20" ht="16.35" customHeight="1" spans="1:3">
      <c r="A20" s="1"/>
      <c r="B20" s="1"/>
      <c r="C20" s="1"/>
    </row>
    <row r="21" ht="16.35" customHeight="1" spans="1:3">
      <c r="A21" s="1"/>
      <c r="B21" s="1"/>
      <c r="C21" s="1"/>
    </row>
    <row r="22" ht="16.35" customHeight="1" spans="1:3">
      <c r="A22" s="1"/>
      <c r="B22" s="1"/>
      <c r="C22" s="1"/>
    </row>
    <row r="23" ht="16.35" customHeight="1" spans="1:3">
      <c r="A23" s="1"/>
      <c r="B23" s="1"/>
      <c r="C23" s="1"/>
    </row>
    <row r="24" ht="16.35" customHeight="1" spans="1:3">
      <c r="A24" s="1"/>
      <c r="B24" s="1"/>
      <c r="C24" s="1"/>
    </row>
    <row r="25" ht="16.35" customHeight="1" spans="1:3">
      <c r="A25" s="1"/>
      <c r="B25" s="1"/>
      <c r="C25" s="1"/>
    </row>
    <row r="26" ht="16.35" customHeight="1" spans="1:3">
      <c r="A26" s="1"/>
      <c r="B26" s="1"/>
      <c r="C26" s="1"/>
    </row>
    <row r="27" ht="16.35" customHeight="1" spans="1:3">
      <c r="A27" s="1"/>
      <c r="B27" s="1"/>
      <c r="C27" s="1"/>
    </row>
    <row r="28" ht="16.35" customHeight="1" spans="1:3">
      <c r="A28" s="1"/>
      <c r="B28" s="1"/>
      <c r="C28" s="1"/>
    </row>
    <row r="29" ht="16.35" customHeight="1" spans="1:3">
      <c r="A29" s="1"/>
      <c r="B29" s="1"/>
      <c r="C29" s="1"/>
    </row>
    <row r="30" ht="16.35" customHeight="1" spans="1:3">
      <c r="A30" s="1"/>
      <c r="B30" s="1"/>
      <c r="C30" s="1"/>
    </row>
    <row r="31" ht="16.35" customHeight="1" spans="1:3">
      <c r="A31" s="1"/>
      <c r="B31" s="1"/>
      <c r="C31" s="1"/>
    </row>
    <row r="32" ht="16.35" customHeight="1" spans="1:3">
      <c r="A32" s="1"/>
      <c r="B32" s="1"/>
      <c r="C32" s="1"/>
    </row>
    <row r="33" ht="16.35" customHeight="1" spans="1:3">
      <c r="A33" s="1"/>
      <c r="B33" s="1"/>
      <c r="C33" s="1"/>
    </row>
    <row r="34" ht="16.35" customHeight="1" spans="1:3">
      <c r="A34" s="1"/>
      <c r="B34" s="1"/>
      <c r="C34" s="1"/>
    </row>
    <row r="35" ht="16.35" customHeight="1" spans="1:3">
      <c r="A35" s="1"/>
      <c r="B35" s="1"/>
      <c r="C35" s="1"/>
    </row>
    <row r="36" ht="16.35" customHeight="1" spans="1:3">
      <c r="A36" s="1"/>
      <c r="B36" s="1"/>
      <c r="C36" s="1"/>
    </row>
    <row r="37" ht="16.35" customHeight="1" spans="1:3">
      <c r="A37" s="1"/>
      <c r="B37" s="1"/>
      <c r="C37" s="1"/>
    </row>
    <row r="38" ht="16.35" customHeight="1" spans="1:3">
      <c r="A38" s="1"/>
      <c r="B38" s="1"/>
      <c r="C38" s="1"/>
    </row>
    <row r="39" ht="16.35" customHeight="1" spans="1:3">
      <c r="A39" s="1"/>
      <c r="B39" s="1"/>
      <c r="C39" s="1"/>
    </row>
    <row r="40" ht="16.35" customHeight="1" spans="1:3">
      <c r="A40" s="1"/>
      <c r="B40" s="1"/>
      <c r="C40" s="1"/>
    </row>
    <row r="41" ht="16.35" customHeight="1" spans="1:3">
      <c r="A41" s="1"/>
      <c r="B41" s="1"/>
      <c r="C41" s="1"/>
    </row>
    <row r="42" ht="16.35" customHeight="1" spans="1:3">
      <c r="A42" s="1"/>
      <c r="B42" s="1"/>
      <c r="C42" s="1"/>
    </row>
    <row r="43" ht="16.35" customHeight="1" spans="1:3">
      <c r="A43" s="1"/>
      <c r="B43" s="1"/>
      <c r="C43" s="1"/>
    </row>
    <row r="44" ht="16.35" customHeight="1" spans="1:3">
      <c r="A44" s="1"/>
      <c r="B44" s="1"/>
      <c r="C44" s="1"/>
    </row>
    <row r="45" ht="16.35" customHeight="1" spans="1:3">
      <c r="A45" s="1"/>
      <c r="B45" s="1"/>
      <c r="C45" s="1"/>
    </row>
    <row r="46" ht="16.35" customHeight="1" spans="1:3">
      <c r="A46" s="1"/>
      <c r="B46" s="1"/>
      <c r="C46" s="1"/>
    </row>
  </sheetData>
  <mergeCells count="1">
    <mergeCell ref="A2:C2"/>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3.5" outlineLevelCol="2"/>
  <cols>
    <col min="1" max="1" width="94.8583333333333" customWidth="1"/>
    <col min="2" max="2" width="22.25" customWidth="1"/>
    <col min="3" max="3" width="17.1" customWidth="1"/>
    <col min="4" max="4" width="9.76666666666667" customWidth="1"/>
  </cols>
  <sheetData>
    <row r="1" ht="25" customHeight="1" spans="1:1">
      <c r="A1" s="1" t="s">
        <v>16</v>
      </c>
    </row>
    <row r="2" ht="38.8" customHeight="1" spans="1:3">
      <c r="A2" s="35" t="s">
        <v>17</v>
      </c>
      <c r="B2" s="35"/>
      <c r="C2" s="35"/>
    </row>
    <row r="3" ht="26.05" customHeight="1" spans="1:3">
      <c r="A3" s="36" t="s">
        <v>2</v>
      </c>
      <c r="B3" s="13" t="s">
        <v>3</v>
      </c>
      <c r="C3" s="13" t="s">
        <v>4</v>
      </c>
    </row>
    <row r="4" ht="26.05" customHeight="1" spans="1:3">
      <c r="A4" s="36" t="s">
        <v>18</v>
      </c>
      <c r="B4" s="13" t="s">
        <v>17</v>
      </c>
      <c r="C4" s="13"/>
    </row>
    <row r="5" ht="26.05" customHeight="1" spans="1:3">
      <c r="A5" s="36" t="s">
        <v>19</v>
      </c>
      <c r="B5" s="13">
        <v>105</v>
      </c>
      <c r="C5" s="13"/>
    </row>
    <row r="6" ht="26.05" customHeight="1" spans="1:3">
      <c r="A6" s="36" t="s">
        <v>20</v>
      </c>
      <c r="B6" s="13">
        <v>577145</v>
      </c>
      <c r="C6" s="13" t="s">
        <v>21</v>
      </c>
    </row>
    <row r="7" ht="26.05" customHeight="1" spans="1:3">
      <c r="A7" s="36" t="s">
        <v>22</v>
      </c>
      <c r="B7" s="13">
        <v>115005</v>
      </c>
      <c r="C7" s="13" t="s">
        <v>21</v>
      </c>
    </row>
    <row r="8" ht="26.05" customHeight="1" spans="1:3">
      <c r="A8" s="36" t="s">
        <v>23</v>
      </c>
      <c r="B8" s="13">
        <v>56498</v>
      </c>
      <c r="C8" s="13" t="s">
        <v>21</v>
      </c>
    </row>
    <row r="9" ht="26.05" customHeight="1" spans="1:3">
      <c r="A9" s="36" t="s">
        <v>24</v>
      </c>
      <c r="B9" s="13">
        <v>0</v>
      </c>
      <c r="C9" s="13" t="s">
        <v>21</v>
      </c>
    </row>
    <row r="10" ht="26.05" customHeight="1" spans="1:3">
      <c r="A10" s="36" t="s">
        <v>25</v>
      </c>
      <c r="B10" s="13">
        <v>365</v>
      </c>
      <c r="C10" s="13" t="s">
        <v>21</v>
      </c>
    </row>
    <row r="11" ht="26.05" customHeight="1" spans="1:3">
      <c r="A11" s="36" t="s">
        <v>26</v>
      </c>
      <c r="B11" s="13">
        <v>60580</v>
      </c>
      <c r="C11" s="13" t="s">
        <v>21</v>
      </c>
    </row>
    <row r="12" ht="26.05" customHeight="1" spans="1:3">
      <c r="A12" s="36" t="s">
        <v>27</v>
      </c>
      <c r="B12" s="13">
        <v>0</v>
      </c>
      <c r="C12" s="13" t="s">
        <v>21</v>
      </c>
    </row>
    <row r="13" ht="26.05" customHeight="1" spans="1:3">
      <c r="A13" s="36" t="s">
        <v>28</v>
      </c>
      <c r="B13" s="13">
        <v>253423</v>
      </c>
      <c r="C13" s="13" t="s">
        <v>21</v>
      </c>
    </row>
    <row r="14" ht="26.05" customHeight="1" spans="1:3">
      <c r="A14" s="36" t="s">
        <v>29</v>
      </c>
      <c r="B14" s="13">
        <v>141852</v>
      </c>
      <c r="C14" s="13" t="s">
        <v>21</v>
      </c>
    </row>
    <row r="15" ht="26.05" customHeight="1" spans="1:3">
      <c r="A15" s="36" t="s">
        <v>30</v>
      </c>
      <c r="B15" s="13">
        <v>156</v>
      </c>
      <c r="C15" s="13" t="s">
        <v>21</v>
      </c>
    </row>
    <row r="16" ht="26.05" customHeight="1" spans="1:3">
      <c r="A16" s="36" t="s">
        <v>31</v>
      </c>
      <c r="B16" s="13">
        <v>11570</v>
      </c>
      <c r="C16" s="13" t="s">
        <v>21</v>
      </c>
    </row>
    <row r="17" ht="26.05" customHeight="1" spans="1:3">
      <c r="A17" s="36" t="s">
        <v>32</v>
      </c>
      <c r="B17" s="13">
        <v>0</v>
      </c>
      <c r="C17" s="13" t="s">
        <v>21</v>
      </c>
    </row>
  </sheetData>
  <mergeCells count="2">
    <mergeCell ref="A2:C2"/>
    <mergeCell ref="C3:C4"/>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abSelected="1" topLeftCell="A5" workbookViewId="0">
      <selection activeCell="E14" sqref="E14"/>
    </sheetView>
  </sheetViews>
  <sheetFormatPr defaultColWidth="10" defaultRowHeight="13.5" outlineLevelCol="7"/>
  <cols>
    <col min="1" max="1" width="41.9333333333333" customWidth="1"/>
    <col min="2" max="2" width="15.75" customWidth="1"/>
    <col min="3" max="3" width="36.6416666666667" customWidth="1"/>
    <col min="4" max="4" width="26.325" customWidth="1"/>
    <col min="5" max="5" width="32.8333333333333" customWidth="1"/>
    <col min="6" max="6" width="17.5" customWidth="1"/>
    <col min="7" max="7" width="27.55" customWidth="1"/>
    <col min="8" max="8" width="14.6583333333333" customWidth="1"/>
    <col min="9" max="9" width="9.76666666666667" customWidth="1"/>
  </cols>
  <sheetData>
    <row r="1" ht="16.35" customHeight="1" spans="1:1">
      <c r="A1" s="1" t="s">
        <v>0</v>
      </c>
    </row>
    <row r="2" ht="36.2" customHeight="1" spans="1:8">
      <c r="A2" s="2" t="s">
        <v>33</v>
      </c>
      <c r="B2" s="2"/>
      <c r="C2" s="2"/>
      <c r="D2" s="2"/>
      <c r="E2" s="2"/>
      <c r="F2" s="2"/>
      <c r="G2" s="2"/>
      <c r="H2" s="2"/>
    </row>
    <row r="3" ht="26.7" customHeight="1" spans="1:8">
      <c r="A3" s="3" t="s">
        <v>34</v>
      </c>
      <c r="B3" s="3"/>
      <c r="C3" s="3"/>
      <c r="D3" s="1"/>
      <c r="E3" s="1"/>
      <c r="F3" s="1"/>
      <c r="G3" s="32"/>
      <c r="H3" s="32"/>
    </row>
    <row r="4" ht="26.7" customHeight="1" spans="1:8">
      <c r="A4" s="3"/>
      <c r="B4" s="3"/>
      <c r="C4" s="3"/>
      <c r="G4" s="32" t="s">
        <v>35</v>
      </c>
      <c r="H4" s="32"/>
    </row>
    <row r="5" ht="42.25" customHeight="1" spans="1:8">
      <c r="A5" s="33" t="s">
        <v>36</v>
      </c>
      <c r="B5" s="33"/>
      <c r="C5" s="33" t="s">
        <v>37</v>
      </c>
      <c r="D5" s="33"/>
      <c r="E5" s="33"/>
      <c r="F5" s="33"/>
      <c r="G5" s="33"/>
      <c r="H5" s="33"/>
    </row>
    <row r="6" ht="38.8" customHeight="1" spans="1:8">
      <c r="A6" s="33" t="s">
        <v>38</v>
      </c>
      <c r="B6" s="33" t="s">
        <v>39</v>
      </c>
      <c r="C6" s="33" t="s">
        <v>40</v>
      </c>
      <c r="D6" s="33" t="s">
        <v>39</v>
      </c>
      <c r="E6" s="33" t="s">
        <v>41</v>
      </c>
      <c r="F6" s="33" t="s">
        <v>39</v>
      </c>
      <c r="G6" s="33" t="s">
        <v>42</v>
      </c>
      <c r="H6" s="33" t="s">
        <v>39</v>
      </c>
    </row>
    <row r="7" ht="29.3" customHeight="1" spans="1:8">
      <c r="A7" s="9" t="s">
        <v>43</v>
      </c>
      <c r="B7" s="28">
        <f>15634800-620000+7957362</f>
        <v>22972162</v>
      </c>
      <c r="C7" s="9" t="s">
        <v>44</v>
      </c>
      <c r="D7" s="28"/>
      <c r="E7" s="9" t="s">
        <v>45</v>
      </c>
      <c r="F7" s="28">
        <v>13434800</v>
      </c>
      <c r="G7" s="9" t="s">
        <v>46</v>
      </c>
      <c r="H7" s="28">
        <v>11026231</v>
      </c>
    </row>
    <row r="8" ht="29.3" customHeight="1" spans="1:8">
      <c r="A8" s="9" t="s">
        <v>47</v>
      </c>
      <c r="B8" s="28">
        <f>9634800-620000+4107362.616</f>
        <v>13122162.616</v>
      </c>
      <c r="C8" s="9" t="s">
        <v>48</v>
      </c>
      <c r="D8" s="28"/>
      <c r="E8" s="9" t="s">
        <v>49</v>
      </c>
      <c r="F8" s="28">
        <v>11026231</v>
      </c>
      <c r="G8" s="9" t="s">
        <v>50</v>
      </c>
      <c r="H8" s="28">
        <v>3767857</v>
      </c>
    </row>
    <row r="9" ht="29.3" customHeight="1" spans="1:8">
      <c r="A9" s="9" t="s">
        <v>51</v>
      </c>
      <c r="B9" s="28">
        <f>6000000+3850000</f>
        <v>9850000</v>
      </c>
      <c r="C9" s="9" t="s">
        <v>52</v>
      </c>
      <c r="D9" s="28"/>
      <c r="E9" s="9" t="s">
        <v>53</v>
      </c>
      <c r="F9" s="28">
        <v>2187857</v>
      </c>
      <c r="G9" s="9" t="s">
        <v>54</v>
      </c>
      <c r="H9" s="28"/>
    </row>
    <row r="10" ht="29.3" customHeight="1" spans="1:8">
      <c r="A10" s="9" t="s">
        <v>55</v>
      </c>
      <c r="B10" s="28">
        <v>5679000</v>
      </c>
      <c r="C10" s="9" t="s">
        <v>56</v>
      </c>
      <c r="D10" s="28"/>
      <c r="E10" s="9" t="s">
        <v>57</v>
      </c>
      <c r="F10" s="28">
        <v>220712</v>
      </c>
      <c r="G10" s="9" t="s">
        <v>58</v>
      </c>
      <c r="H10" s="28"/>
    </row>
    <row r="11" ht="29.3" customHeight="1" spans="1:8">
      <c r="A11" s="9" t="s">
        <v>59</v>
      </c>
      <c r="B11" s="28"/>
      <c r="C11" s="9" t="s">
        <v>60</v>
      </c>
      <c r="D11" s="28"/>
      <c r="E11" s="9" t="s">
        <v>61</v>
      </c>
      <c r="F11" s="28">
        <v>1580000</v>
      </c>
      <c r="G11" s="9" t="s">
        <v>62</v>
      </c>
      <c r="H11" s="28"/>
    </row>
    <row r="12" ht="29.3" customHeight="1" spans="1:8">
      <c r="A12" s="9" t="s">
        <v>63</v>
      </c>
      <c r="B12" s="28"/>
      <c r="C12" s="9" t="s">
        <v>64</v>
      </c>
      <c r="D12" s="28"/>
      <c r="E12" s="9" t="s">
        <v>65</v>
      </c>
      <c r="F12" s="28">
        <v>1580000</v>
      </c>
      <c r="G12" s="9" t="s">
        <v>66</v>
      </c>
      <c r="H12" s="28"/>
    </row>
    <row r="13" ht="29.3" customHeight="1" spans="1:8">
      <c r="A13" s="9" t="s">
        <v>67</v>
      </c>
      <c r="B13" s="28">
        <f>121000+3250000</f>
        <v>3371000</v>
      </c>
      <c r="C13" s="9" t="s">
        <v>68</v>
      </c>
      <c r="D13" s="28"/>
      <c r="E13" s="9" t="s">
        <v>69</v>
      </c>
      <c r="F13" s="28"/>
      <c r="G13" s="9" t="s">
        <v>70</v>
      </c>
      <c r="H13" s="28"/>
    </row>
    <row r="14" ht="29.3" customHeight="1" spans="1:8">
      <c r="A14" s="9" t="s">
        <v>71</v>
      </c>
      <c r="B14" s="28">
        <v>200000</v>
      </c>
      <c r="C14" s="9" t="s">
        <v>72</v>
      </c>
      <c r="D14" s="28">
        <v>1188895</v>
      </c>
      <c r="E14" s="9" t="s">
        <v>73</v>
      </c>
      <c r="F14" s="28"/>
      <c r="G14" s="9" t="s">
        <v>74</v>
      </c>
      <c r="H14" s="28"/>
    </row>
    <row r="15" ht="29.3" customHeight="1" spans="1:8">
      <c r="A15" s="9" t="s">
        <v>75</v>
      </c>
      <c r="B15" s="28"/>
      <c r="C15" s="9" t="s">
        <v>76</v>
      </c>
      <c r="D15" s="28"/>
      <c r="E15" s="9" t="s">
        <v>77</v>
      </c>
      <c r="F15" s="28"/>
      <c r="G15" s="9" t="s">
        <v>78</v>
      </c>
      <c r="H15" s="28">
        <v>220712</v>
      </c>
    </row>
    <row r="16" ht="29.3" customHeight="1" spans="1:8">
      <c r="A16" s="9" t="s">
        <v>79</v>
      </c>
      <c r="B16" s="28"/>
      <c r="C16" s="9" t="s">
        <v>80</v>
      </c>
      <c r="D16" s="28">
        <v>588688</v>
      </c>
      <c r="E16" s="9" t="s">
        <v>81</v>
      </c>
      <c r="F16" s="28"/>
      <c r="G16" s="9" t="s">
        <v>82</v>
      </c>
      <c r="H16" s="28"/>
    </row>
    <row r="17" ht="29.3" customHeight="1" spans="1:8">
      <c r="A17" s="9" t="s">
        <v>83</v>
      </c>
      <c r="B17" s="34">
        <v>600000</v>
      </c>
      <c r="C17" s="9" t="s">
        <v>84</v>
      </c>
      <c r="D17" s="28"/>
      <c r="E17" s="9" t="s">
        <v>85</v>
      </c>
      <c r="F17" s="28"/>
      <c r="G17" s="9" t="s">
        <v>86</v>
      </c>
      <c r="H17" s="28"/>
    </row>
    <row r="18" ht="29.3" customHeight="1" spans="1:8">
      <c r="A18" s="9" t="s">
        <v>87</v>
      </c>
      <c r="B18" s="28"/>
      <c r="C18" s="9" t="s">
        <v>88</v>
      </c>
      <c r="D18" s="28">
        <v>12246290</v>
      </c>
      <c r="E18" s="9" t="s">
        <v>89</v>
      </c>
      <c r="F18" s="28"/>
      <c r="G18" s="9" t="s">
        <v>90</v>
      </c>
      <c r="H18" s="28"/>
    </row>
    <row r="19" ht="29.3" customHeight="1" spans="1:8">
      <c r="A19" s="9" t="s">
        <v>91</v>
      </c>
      <c r="B19" s="28"/>
      <c r="C19" s="9" t="s">
        <v>92</v>
      </c>
      <c r="D19" s="28"/>
      <c r="E19" s="9" t="s">
        <v>93</v>
      </c>
      <c r="F19" s="28"/>
      <c r="G19" s="9" t="s">
        <v>94</v>
      </c>
      <c r="H19" s="28"/>
    </row>
    <row r="20" ht="29.3" customHeight="1" spans="1:8">
      <c r="A20" s="9" t="s">
        <v>95</v>
      </c>
      <c r="B20" s="28"/>
      <c r="C20" s="9" t="s">
        <v>96</v>
      </c>
      <c r="D20" s="28"/>
      <c r="E20" s="9" t="s">
        <v>97</v>
      </c>
      <c r="F20" s="28"/>
      <c r="G20" s="9" t="s">
        <v>98</v>
      </c>
      <c r="H20" s="28"/>
    </row>
    <row r="21" ht="29.3" customHeight="1" spans="1:8">
      <c r="A21" s="9" t="s">
        <v>99</v>
      </c>
      <c r="B21" s="28"/>
      <c r="C21" s="9" t="s">
        <v>100</v>
      </c>
      <c r="D21" s="28"/>
      <c r="E21" s="9" t="s">
        <v>101</v>
      </c>
      <c r="F21" s="28"/>
      <c r="G21" s="9"/>
      <c r="H21" s="28"/>
    </row>
    <row r="22" ht="29.3" customHeight="1" spans="1:8">
      <c r="A22" s="9" t="s">
        <v>102</v>
      </c>
      <c r="B22" s="28"/>
      <c r="C22" s="9" t="s">
        <v>103</v>
      </c>
      <c r="D22" s="28"/>
      <c r="E22" s="9"/>
      <c r="F22" s="13"/>
      <c r="G22" s="9"/>
      <c r="H22" s="28"/>
    </row>
    <row r="23" ht="29.3" customHeight="1" spans="1:8">
      <c r="A23" s="9" t="s">
        <v>104</v>
      </c>
      <c r="B23" s="28"/>
      <c r="C23" s="9" t="s">
        <v>105</v>
      </c>
      <c r="D23" s="28"/>
      <c r="E23" s="9"/>
      <c r="F23" s="13"/>
      <c r="G23" s="9"/>
      <c r="H23" s="28"/>
    </row>
    <row r="24" ht="29.3" customHeight="1" spans="1:8">
      <c r="A24" s="9" t="s">
        <v>106</v>
      </c>
      <c r="B24" s="28"/>
      <c r="C24" s="9" t="s">
        <v>107</v>
      </c>
      <c r="D24" s="28"/>
      <c r="E24" s="9"/>
      <c r="F24" s="13"/>
      <c r="G24" s="9"/>
      <c r="H24" s="28"/>
    </row>
    <row r="25" ht="29.3" customHeight="1" spans="1:8">
      <c r="A25" s="9" t="s">
        <v>108</v>
      </c>
      <c r="B25" s="28"/>
      <c r="C25" s="9" t="s">
        <v>109</v>
      </c>
      <c r="D25" s="28"/>
      <c r="E25" s="9"/>
      <c r="F25" s="13"/>
      <c r="G25" s="9"/>
      <c r="H25" s="28"/>
    </row>
    <row r="26" ht="29.3" customHeight="1" spans="1:8">
      <c r="A26" s="9" t="s">
        <v>110</v>
      </c>
      <c r="B26" s="28"/>
      <c r="C26" s="9" t="s">
        <v>111</v>
      </c>
      <c r="D26" s="28">
        <v>990927</v>
      </c>
      <c r="E26" s="9"/>
      <c r="F26" s="13"/>
      <c r="G26" s="9"/>
      <c r="H26" s="28"/>
    </row>
    <row r="27" ht="29.3" customHeight="1" spans="1:8">
      <c r="A27" s="9" t="s">
        <v>112</v>
      </c>
      <c r="B27" s="28"/>
      <c r="C27" s="9" t="s">
        <v>113</v>
      </c>
      <c r="D27" s="28"/>
      <c r="E27" s="9"/>
      <c r="F27" s="13"/>
      <c r="G27" s="9"/>
      <c r="H27" s="28"/>
    </row>
    <row r="28" ht="29.3" customHeight="1" spans="1:8">
      <c r="A28" s="9" t="s">
        <v>114</v>
      </c>
      <c r="B28" s="28"/>
      <c r="C28" s="9" t="s">
        <v>115</v>
      </c>
      <c r="D28" s="28"/>
      <c r="E28" s="9"/>
      <c r="F28" s="13"/>
      <c r="G28" s="9"/>
      <c r="H28" s="28"/>
    </row>
    <row r="29" ht="29.3" customHeight="1" spans="1:8">
      <c r="A29" s="9" t="s">
        <v>116</v>
      </c>
      <c r="B29" s="28"/>
      <c r="C29" s="9" t="s">
        <v>117</v>
      </c>
      <c r="D29" s="28"/>
      <c r="E29" s="9"/>
      <c r="F29" s="13"/>
      <c r="G29" s="9"/>
      <c r="H29" s="28"/>
    </row>
    <row r="30" ht="29.3" customHeight="1" spans="1:8">
      <c r="A30" s="9" t="s">
        <v>118</v>
      </c>
      <c r="B30" s="28"/>
      <c r="C30" s="9" t="s">
        <v>119</v>
      </c>
      <c r="D30" s="28"/>
      <c r="E30" s="9"/>
      <c r="F30" s="13"/>
      <c r="G30" s="9"/>
      <c r="H30" s="28"/>
    </row>
    <row r="31" ht="29.3" customHeight="1" spans="1:8">
      <c r="A31" s="9" t="s">
        <v>120</v>
      </c>
      <c r="B31" s="28"/>
      <c r="C31" s="9" t="s">
        <v>121</v>
      </c>
      <c r="D31" s="28"/>
      <c r="E31" s="9"/>
      <c r="F31" s="13"/>
      <c r="G31" s="9"/>
      <c r="H31" s="28"/>
    </row>
    <row r="32" ht="29.3" customHeight="1" spans="1:8">
      <c r="A32" s="9" t="s">
        <v>122</v>
      </c>
      <c r="B32" s="28"/>
      <c r="C32" s="9" t="s">
        <v>123</v>
      </c>
      <c r="D32" s="28"/>
      <c r="E32" s="9"/>
      <c r="F32" s="13"/>
      <c r="G32" s="9"/>
      <c r="H32" s="28"/>
    </row>
    <row r="33" ht="29.3" customHeight="1" spans="1:8">
      <c r="A33" s="9" t="s">
        <v>124</v>
      </c>
      <c r="B33" s="28"/>
      <c r="C33" s="9" t="s">
        <v>125</v>
      </c>
      <c r="D33" s="28"/>
      <c r="E33" s="9"/>
      <c r="F33" s="13"/>
      <c r="G33" s="9"/>
      <c r="H33" s="28"/>
    </row>
    <row r="34" ht="29.3" customHeight="1" spans="1:8">
      <c r="A34" s="9"/>
      <c r="B34" s="13"/>
      <c r="C34" s="9" t="s">
        <v>126</v>
      </c>
      <c r="D34" s="28"/>
      <c r="E34" s="9"/>
      <c r="F34" s="13"/>
      <c r="G34" s="9"/>
      <c r="H34" s="13"/>
    </row>
    <row r="35" ht="29.3" customHeight="1" spans="1:8">
      <c r="A35" s="9"/>
      <c r="B35" s="13"/>
      <c r="C35" s="9" t="s">
        <v>127</v>
      </c>
      <c r="D35" s="28"/>
      <c r="E35" s="9"/>
      <c r="F35" s="13"/>
      <c r="G35" s="9"/>
      <c r="H35" s="13"/>
    </row>
    <row r="36" ht="29.3" customHeight="1" spans="1:8">
      <c r="A36" s="9"/>
      <c r="B36" s="13"/>
      <c r="C36" s="9" t="s">
        <v>128</v>
      </c>
      <c r="D36" s="28"/>
      <c r="E36" s="9"/>
      <c r="F36" s="13"/>
      <c r="G36" s="9"/>
      <c r="H36" s="13"/>
    </row>
    <row r="37" ht="29.3" customHeight="1" spans="1:8">
      <c r="A37" s="9"/>
      <c r="B37" s="13"/>
      <c r="C37" s="9"/>
      <c r="D37" s="13"/>
      <c r="E37" s="9"/>
      <c r="F37" s="13"/>
      <c r="G37" s="9"/>
      <c r="H37" s="13"/>
    </row>
    <row r="38" ht="29.3" customHeight="1" spans="1:8">
      <c r="A38" s="9"/>
      <c r="B38" s="13"/>
      <c r="C38" s="9"/>
      <c r="D38" s="13"/>
      <c r="E38" s="9"/>
      <c r="F38" s="13"/>
      <c r="G38" s="9"/>
      <c r="H38" s="13"/>
    </row>
    <row r="39" ht="29.3" customHeight="1" spans="1:8">
      <c r="A39" s="9"/>
      <c r="B39" s="13"/>
      <c r="C39" s="9"/>
      <c r="D39" s="13"/>
      <c r="E39" s="9"/>
      <c r="F39" s="13"/>
      <c r="G39" s="9"/>
      <c r="H39" s="13"/>
    </row>
    <row r="40" ht="29.3" customHeight="1" spans="1:8">
      <c r="A40" s="9" t="s">
        <v>129</v>
      </c>
      <c r="B40" s="22">
        <f>15634800-620000</f>
        <v>15014800</v>
      </c>
      <c r="C40" s="9" t="s">
        <v>130</v>
      </c>
      <c r="D40" s="22">
        <v>15014800</v>
      </c>
      <c r="E40" s="9" t="s">
        <v>130</v>
      </c>
      <c r="F40" s="22">
        <v>15014800</v>
      </c>
      <c r="G40" s="9" t="s">
        <v>130</v>
      </c>
      <c r="H40" s="22">
        <v>15014800</v>
      </c>
    </row>
    <row r="41" ht="29.3" customHeight="1" spans="1:8">
      <c r="A41" s="9" t="s">
        <v>131</v>
      </c>
      <c r="B41" s="22"/>
      <c r="C41" s="9" t="s">
        <v>132</v>
      </c>
      <c r="D41" s="22"/>
      <c r="E41" s="9" t="s">
        <v>132</v>
      </c>
      <c r="F41" s="22"/>
      <c r="G41" s="9" t="s">
        <v>132</v>
      </c>
      <c r="H41" s="22">
        <v>0</v>
      </c>
    </row>
    <row r="42" ht="29.3" customHeight="1" spans="1:8">
      <c r="A42" s="9"/>
      <c r="B42" s="28"/>
      <c r="C42" s="9"/>
      <c r="D42" s="28"/>
      <c r="E42" s="9"/>
      <c r="F42" s="28"/>
      <c r="G42" s="9"/>
      <c r="H42" s="28"/>
    </row>
    <row r="43" ht="29.3" customHeight="1" spans="1:8">
      <c r="A43" s="9" t="s">
        <v>133</v>
      </c>
      <c r="B43" s="22">
        <f>15634800-620000</f>
        <v>15014800</v>
      </c>
      <c r="C43" s="9" t="s">
        <v>134</v>
      </c>
      <c r="D43" s="22">
        <v>15014800</v>
      </c>
      <c r="E43" s="9" t="s">
        <v>134</v>
      </c>
      <c r="F43" s="22">
        <v>15014800</v>
      </c>
      <c r="G43" s="9" t="s">
        <v>134</v>
      </c>
      <c r="H43" s="22">
        <v>15014800</v>
      </c>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opLeftCell="B3" workbookViewId="0">
      <selection activeCell="J11" sqref="J11"/>
    </sheetView>
  </sheetViews>
  <sheetFormatPr defaultColWidth="10" defaultRowHeight="13.5"/>
  <cols>
    <col min="1" max="1" width="6.25" customWidth="1"/>
    <col min="2" max="3" width="6.10833333333333" customWidth="1"/>
    <col min="4" max="4" width="17.5" customWidth="1"/>
    <col min="5" max="5" width="26.325" customWidth="1"/>
    <col min="6" max="6" width="21.3083333333333" customWidth="1"/>
    <col min="7" max="7" width="14.1083333333333" customWidth="1"/>
    <col min="8" max="8" width="15.1083333333333" customWidth="1"/>
    <col min="9" max="13" width="10.4416666666667" customWidth="1"/>
    <col min="14" max="16" width="9.76666666666667" customWidth="1"/>
  </cols>
  <sheetData>
    <row r="1" ht="16.35" customHeight="1" spans="1:1">
      <c r="A1" s="1" t="s">
        <v>16</v>
      </c>
    </row>
    <row r="2" ht="31.05" customHeight="1" spans="1:14">
      <c r="A2" s="2" t="s">
        <v>135</v>
      </c>
      <c r="B2" s="2"/>
      <c r="C2" s="2"/>
      <c r="D2" s="2"/>
      <c r="E2" s="2"/>
      <c r="F2" s="2"/>
      <c r="G2" s="2"/>
      <c r="H2" s="2"/>
      <c r="I2" s="2"/>
      <c r="J2" s="2"/>
      <c r="K2" s="2"/>
      <c r="L2" s="2"/>
      <c r="M2" s="2"/>
      <c r="N2" s="2"/>
    </row>
    <row r="3" ht="33.6" customHeight="1" spans="1:4">
      <c r="A3" s="21" t="s">
        <v>34</v>
      </c>
      <c r="B3" s="21"/>
      <c r="C3" s="21"/>
      <c r="D3" s="21"/>
    </row>
    <row r="4" ht="16.35" customHeight="1" spans="1:14">
      <c r="A4" s="1"/>
      <c r="B4" s="1"/>
      <c r="C4" s="1"/>
      <c r="E4" s="1"/>
      <c r="F4" s="1"/>
      <c r="G4" s="1"/>
      <c r="H4" s="1"/>
      <c r="I4" s="1"/>
      <c r="J4" s="1"/>
      <c r="K4" s="1"/>
      <c r="L4" s="1"/>
      <c r="M4" s="17" t="s">
        <v>35</v>
      </c>
      <c r="N4" s="17"/>
    </row>
    <row r="5" ht="49.15" customHeight="1" spans="1:14">
      <c r="A5" s="4" t="s">
        <v>136</v>
      </c>
      <c r="B5" s="4"/>
      <c r="C5" s="4"/>
      <c r="D5" s="4" t="s">
        <v>137</v>
      </c>
      <c r="E5" s="4" t="s">
        <v>138</v>
      </c>
      <c r="F5" s="4" t="s">
        <v>139</v>
      </c>
      <c r="G5" s="4" t="s">
        <v>140</v>
      </c>
      <c r="H5" s="4" t="s">
        <v>141</v>
      </c>
      <c r="I5" s="4" t="s">
        <v>142</v>
      </c>
      <c r="J5" s="4" t="s">
        <v>143</v>
      </c>
      <c r="K5" s="4" t="s">
        <v>144</v>
      </c>
      <c r="L5" s="4" t="s">
        <v>145</v>
      </c>
      <c r="M5" s="4" t="s">
        <v>146</v>
      </c>
      <c r="N5" s="4" t="s">
        <v>147</v>
      </c>
    </row>
    <row r="6" ht="16.35" customHeight="1" spans="1:14">
      <c r="A6" s="4" t="s">
        <v>148</v>
      </c>
      <c r="B6" s="4" t="s">
        <v>149</v>
      </c>
      <c r="C6" s="4" t="s">
        <v>150</v>
      </c>
      <c r="D6" s="4"/>
      <c r="E6" s="4"/>
      <c r="F6" s="4"/>
      <c r="G6" s="4"/>
      <c r="H6" s="4"/>
      <c r="I6" s="4"/>
      <c r="J6" s="4"/>
      <c r="K6" s="4"/>
      <c r="L6" s="4"/>
      <c r="M6" s="4"/>
      <c r="N6" s="4"/>
    </row>
    <row r="7" ht="26.05" customHeight="1" spans="1:14">
      <c r="A7" s="13" t="s">
        <v>151</v>
      </c>
      <c r="B7" s="13"/>
      <c r="C7" s="13"/>
      <c r="D7" s="13"/>
      <c r="E7" s="13"/>
      <c r="F7" s="13"/>
      <c r="G7" s="18">
        <v>15014800</v>
      </c>
      <c r="H7" s="18">
        <v>15014800</v>
      </c>
      <c r="I7" s="18"/>
      <c r="J7" s="22"/>
      <c r="K7" s="22"/>
      <c r="L7" s="22"/>
      <c r="M7" s="22"/>
      <c r="N7" s="9"/>
    </row>
    <row r="8" ht="26.05" customHeight="1" spans="1:14">
      <c r="A8" s="9"/>
      <c r="B8" s="9"/>
      <c r="C8" s="9"/>
      <c r="D8" s="7" t="s">
        <v>152</v>
      </c>
      <c r="E8" s="7" t="s">
        <v>3</v>
      </c>
      <c r="F8" s="9"/>
      <c r="G8" s="22">
        <v>15014800</v>
      </c>
      <c r="H8" s="22">
        <v>15014800</v>
      </c>
      <c r="I8" s="22"/>
      <c r="J8" s="22"/>
      <c r="K8" s="22"/>
      <c r="L8" s="22"/>
      <c r="M8" s="22"/>
      <c r="N8" s="9"/>
    </row>
    <row r="9" ht="26.05" customHeight="1" spans="1:14">
      <c r="A9" s="9"/>
      <c r="B9" s="9"/>
      <c r="C9" s="9"/>
      <c r="D9" s="31" t="s">
        <v>153</v>
      </c>
      <c r="E9" s="31" t="s">
        <v>154</v>
      </c>
      <c r="F9" s="9"/>
      <c r="G9" s="22">
        <v>15014800</v>
      </c>
      <c r="H9" s="22">
        <v>15014800</v>
      </c>
      <c r="I9" s="22"/>
      <c r="J9" s="22"/>
      <c r="K9" s="22"/>
      <c r="L9" s="22"/>
      <c r="M9" s="22"/>
      <c r="N9" s="9"/>
    </row>
    <row r="10" ht="34.5" customHeight="1" spans="1:14">
      <c r="A10" s="13" t="s">
        <v>155</v>
      </c>
      <c r="B10" s="13" t="s">
        <v>156</v>
      </c>
      <c r="C10" s="13" t="s">
        <v>156</v>
      </c>
      <c r="D10" s="8" t="s">
        <v>157</v>
      </c>
      <c r="E10" s="8" t="s">
        <v>158</v>
      </c>
      <c r="F10" s="9" t="s">
        <v>159</v>
      </c>
      <c r="G10" s="28">
        <v>220712</v>
      </c>
      <c r="H10" s="28">
        <v>220712</v>
      </c>
      <c r="I10" s="28"/>
      <c r="J10" s="28"/>
      <c r="K10" s="28"/>
      <c r="L10" s="28"/>
      <c r="M10" s="28"/>
      <c r="N10" s="9"/>
    </row>
    <row r="11" ht="34.5" customHeight="1" spans="1:14">
      <c r="A11" s="13" t="s">
        <v>155</v>
      </c>
      <c r="B11" s="13" t="s">
        <v>156</v>
      </c>
      <c r="C11" s="13" t="s">
        <v>156</v>
      </c>
      <c r="D11" s="8" t="s">
        <v>157</v>
      </c>
      <c r="E11" s="8" t="s">
        <v>158</v>
      </c>
      <c r="F11" s="9" t="s">
        <v>160</v>
      </c>
      <c r="G11" s="28">
        <v>8257721</v>
      </c>
      <c r="H11" s="28">
        <v>8257721</v>
      </c>
      <c r="I11" s="28"/>
      <c r="J11" s="28"/>
      <c r="K11" s="28"/>
      <c r="L11" s="28"/>
      <c r="M11" s="28"/>
      <c r="N11" s="9"/>
    </row>
    <row r="12" ht="34.5" customHeight="1" spans="1:14">
      <c r="A12" s="13" t="s">
        <v>161</v>
      </c>
      <c r="B12" s="13" t="s">
        <v>162</v>
      </c>
      <c r="C12" s="13" t="s">
        <v>162</v>
      </c>
      <c r="D12" s="8" t="s">
        <v>163</v>
      </c>
      <c r="E12" s="8" t="s">
        <v>164</v>
      </c>
      <c r="F12" s="9" t="s">
        <v>165</v>
      </c>
      <c r="G12" s="28">
        <v>1108118</v>
      </c>
      <c r="H12" s="28">
        <v>1108118</v>
      </c>
      <c r="I12" s="28"/>
      <c r="J12" s="28"/>
      <c r="K12" s="28"/>
      <c r="L12" s="28"/>
      <c r="M12" s="28"/>
      <c r="N12" s="9"/>
    </row>
    <row r="13" ht="34.5" customHeight="1" spans="1:14">
      <c r="A13" s="13" t="s">
        <v>161</v>
      </c>
      <c r="B13" s="13" t="s">
        <v>166</v>
      </c>
      <c r="C13" s="13" t="s">
        <v>166</v>
      </c>
      <c r="D13" s="8" t="s">
        <v>167</v>
      </c>
      <c r="E13" s="8" t="s">
        <v>168</v>
      </c>
      <c r="F13" s="9" t="s">
        <v>165</v>
      </c>
      <c r="G13" s="28">
        <v>80777</v>
      </c>
      <c r="H13" s="28">
        <v>80777</v>
      </c>
      <c r="I13" s="28"/>
      <c r="J13" s="28"/>
      <c r="K13" s="28"/>
      <c r="L13" s="28"/>
      <c r="M13" s="28"/>
      <c r="N13" s="9"/>
    </row>
    <row r="14" ht="34.5" customHeight="1" spans="1:14">
      <c r="A14" s="13" t="s">
        <v>169</v>
      </c>
      <c r="B14" s="13" t="s">
        <v>170</v>
      </c>
      <c r="C14" s="13" t="s">
        <v>156</v>
      </c>
      <c r="D14" s="8" t="s">
        <v>171</v>
      </c>
      <c r="E14" s="8" t="s">
        <v>172</v>
      </c>
      <c r="F14" s="9" t="s">
        <v>165</v>
      </c>
      <c r="G14" s="28">
        <v>588688</v>
      </c>
      <c r="H14" s="28">
        <v>588688</v>
      </c>
      <c r="I14" s="28"/>
      <c r="J14" s="28"/>
      <c r="K14" s="28"/>
      <c r="L14" s="28"/>
      <c r="M14" s="28"/>
      <c r="N14" s="9"/>
    </row>
    <row r="15" ht="34.5" customHeight="1" spans="1:14">
      <c r="A15" s="13" t="s">
        <v>173</v>
      </c>
      <c r="B15" s="13" t="s">
        <v>174</v>
      </c>
      <c r="C15" s="13" t="s">
        <v>156</v>
      </c>
      <c r="D15" s="8" t="s">
        <v>175</v>
      </c>
      <c r="E15" s="8" t="s">
        <v>176</v>
      </c>
      <c r="F15" s="9" t="s">
        <v>177</v>
      </c>
      <c r="G15" s="28">
        <v>990927</v>
      </c>
      <c r="H15" s="28">
        <v>990927</v>
      </c>
      <c r="I15" s="28"/>
      <c r="J15" s="28"/>
      <c r="K15" s="28"/>
      <c r="L15" s="28"/>
      <c r="M15" s="28"/>
      <c r="N15" s="9"/>
    </row>
    <row r="16" ht="34.5" customHeight="1" spans="1:14">
      <c r="A16" s="13" t="s">
        <v>155</v>
      </c>
      <c r="B16" s="13" t="s">
        <v>156</v>
      </c>
      <c r="C16" s="13" t="s">
        <v>156</v>
      </c>
      <c r="D16" s="8" t="s">
        <v>157</v>
      </c>
      <c r="E16" s="8" t="s">
        <v>158</v>
      </c>
      <c r="F16" s="9" t="s">
        <v>178</v>
      </c>
      <c r="G16" s="28">
        <v>2187857</v>
      </c>
      <c r="H16" s="28">
        <v>2187857</v>
      </c>
      <c r="I16" s="28"/>
      <c r="J16" s="28"/>
      <c r="K16" s="28"/>
      <c r="L16" s="28"/>
      <c r="M16" s="28"/>
      <c r="N16" s="9"/>
    </row>
    <row r="17" ht="34.5" customHeight="1" spans="1:14">
      <c r="A17" s="13" t="s">
        <v>155</v>
      </c>
      <c r="B17" s="13" t="s">
        <v>166</v>
      </c>
      <c r="C17" s="13" t="s">
        <v>166</v>
      </c>
      <c r="D17" s="8" t="s">
        <v>179</v>
      </c>
      <c r="E17" s="8" t="s">
        <v>180</v>
      </c>
      <c r="F17" s="9" t="s">
        <v>181</v>
      </c>
      <c r="G17" s="28">
        <v>80000</v>
      </c>
      <c r="H17" s="28">
        <v>80000</v>
      </c>
      <c r="I17" s="28"/>
      <c r="J17" s="28"/>
      <c r="K17" s="28"/>
      <c r="L17" s="28"/>
      <c r="M17" s="28"/>
      <c r="N17" s="9"/>
    </row>
    <row r="18" ht="34.5" customHeight="1" spans="1:14">
      <c r="A18" s="13" t="s">
        <v>155</v>
      </c>
      <c r="B18" s="13" t="s">
        <v>182</v>
      </c>
      <c r="C18" s="13" t="s">
        <v>156</v>
      </c>
      <c r="D18" s="8" t="s">
        <v>183</v>
      </c>
      <c r="E18" s="8" t="s">
        <v>184</v>
      </c>
      <c r="F18" s="9" t="s">
        <v>185</v>
      </c>
      <c r="G18" s="28">
        <v>250000</v>
      </c>
      <c r="H18" s="28">
        <v>250000</v>
      </c>
      <c r="I18" s="28"/>
      <c r="J18" s="28"/>
      <c r="K18" s="28"/>
      <c r="L18" s="28"/>
      <c r="M18" s="28"/>
      <c r="N18" s="9"/>
    </row>
    <row r="19" ht="34.5" customHeight="1" spans="1:14">
      <c r="A19" s="13" t="s">
        <v>155</v>
      </c>
      <c r="B19" s="13" t="s">
        <v>156</v>
      </c>
      <c r="C19" s="13" t="s">
        <v>166</v>
      </c>
      <c r="D19" s="8" t="s">
        <v>186</v>
      </c>
      <c r="E19" s="8" t="s">
        <v>187</v>
      </c>
      <c r="F19" s="9" t="s">
        <v>188</v>
      </c>
      <c r="G19" s="28">
        <v>100000</v>
      </c>
      <c r="H19" s="28">
        <v>100000</v>
      </c>
      <c r="I19" s="28"/>
      <c r="J19" s="28"/>
      <c r="K19" s="28"/>
      <c r="L19" s="28"/>
      <c r="M19" s="28"/>
      <c r="N19" s="9"/>
    </row>
    <row r="20" ht="34.5" customHeight="1" spans="1:14">
      <c r="A20" s="13" t="s">
        <v>155</v>
      </c>
      <c r="B20" s="13" t="s">
        <v>156</v>
      </c>
      <c r="C20" s="13" t="s">
        <v>189</v>
      </c>
      <c r="D20" s="8" t="s">
        <v>190</v>
      </c>
      <c r="E20" s="8" t="s">
        <v>191</v>
      </c>
      <c r="F20" s="9" t="s">
        <v>192</v>
      </c>
      <c r="G20" s="28">
        <v>200000</v>
      </c>
      <c r="H20" s="28">
        <v>200000</v>
      </c>
      <c r="I20" s="28"/>
      <c r="J20" s="28"/>
      <c r="K20" s="28"/>
      <c r="L20" s="28"/>
      <c r="M20" s="28"/>
      <c r="N20" s="9"/>
    </row>
    <row r="21" ht="34.5" customHeight="1" spans="1:14">
      <c r="A21" s="13" t="s">
        <v>155</v>
      </c>
      <c r="B21" s="13" t="s">
        <v>156</v>
      </c>
      <c r="C21" s="13" t="s">
        <v>189</v>
      </c>
      <c r="D21" s="8" t="s">
        <v>190</v>
      </c>
      <c r="E21" s="8" t="s">
        <v>191</v>
      </c>
      <c r="F21" s="9" t="s">
        <v>193</v>
      </c>
      <c r="G21" s="28">
        <v>300000</v>
      </c>
      <c r="H21" s="28">
        <v>300000</v>
      </c>
      <c r="I21" s="28"/>
      <c r="J21" s="28"/>
      <c r="K21" s="28"/>
      <c r="L21" s="28"/>
      <c r="M21" s="28"/>
      <c r="N21" s="9"/>
    </row>
    <row r="22" ht="34.5" customHeight="1" spans="1:14">
      <c r="A22" s="13" t="s">
        <v>155</v>
      </c>
      <c r="B22" s="13" t="s">
        <v>156</v>
      </c>
      <c r="C22" s="13" t="s">
        <v>166</v>
      </c>
      <c r="D22" s="8" t="s">
        <v>186</v>
      </c>
      <c r="E22" s="8" t="s">
        <v>187</v>
      </c>
      <c r="F22" s="9" t="s">
        <v>194</v>
      </c>
      <c r="G22" s="28">
        <v>250000</v>
      </c>
      <c r="H22" s="28">
        <v>250000</v>
      </c>
      <c r="I22" s="28"/>
      <c r="J22" s="28"/>
      <c r="K22" s="28"/>
      <c r="L22" s="28"/>
      <c r="M22" s="28"/>
      <c r="N22" s="9"/>
    </row>
    <row r="23" ht="34.5" customHeight="1" spans="1:14">
      <c r="A23" s="13" t="s">
        <v>155</v>
      </c>
      <c r="B23" s="13" t="s">
        <v>182</v>
      </c>
      <c r="C23" s="13" t="s">
        <v>156</v>
      </c>
      <c r="D23" s="8" t="s">
        <v>183</v>
      </c>
      <c r="E23" s="8" t="s">
        <v>184</v>
      </c>
      <c r="F23" s="9" t="s">
        <v>195</v>
      </c>
      <c r="G23" s="28">
        <v>400000</v>
      </c>
      <c r="H23" s="28">
        <v>400000</v>
      </c>
      <c r="I23" s="28"/>
      <c r="J23" s="28"/>
      <c r="K23" s="28"/>
      <c r="L23" s="28"/>
      <c r="M23" s="28"/>
      <c r="N23" s="9"/>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2"/>
  <sheetViews>
    <sheetView topLeftCell="A3" workbookViewId="0">
      <selection activeCell="G28" sqref="G28"/>
    </sheetView>
  </sheetViews>
  <sheetFormatPr defaultColWidth="10" defaultRowHeight="13.5"/>
  <cols>
    <col min="1" max="1" width="6.36666666666667" customWidth="1"/>
    <col min="2" max="2" width="4.75" customWidth="1"/>
    <col min="3" max="3" width="4.475" customWidth="1"/>
    <col min="4" max="4" width="29.85" customWidth="1"/>
    <col min="5" max="5" width="46.95" customWidth="1"/>
    <col min="6" max="7" width="14.575" customWidth="1"/>
    <col min="8" max="8" width="14.3833333333333" customWidth="1"/>
    <col min="9" max="10" width="18.5916666666667" customWidth="1"/>
    <col min="11" max="11" width="12.2166666666667" customWidth="1"/>
    <col min="12" max="12" width="14.3833333333333" customWidth="1"/>
    <col min="13" max="13" width="12.0833333333333" customWidth="1"/>
    <col min="14" max="14" width="14.3833333333333" customWidth="1"/>
    <col min="15" max="19" width="9.76666666666667" customWidth="1"/>
  </cols>
  <sheetData>
    <row r="1" ht="27.6" customHeight="1" spans="1:13">
      <c r="A1" s="14" t="s">
        <v>196</v>
      </c>
      <c r="B1" s="1"/>
      <c r="C1" s="1"/>
      <c r="D1" s="1"/>
      <c r="E1" s="1"/>
      <c r="F1" s="1"/>
      <c r="G1" s="1"/>
      <c r="H1" s="1"/>
      <c r="I1" s="1"/>
      <c r="J1" s="1"/>
      <c r="K1" s="1"/>
      <c r="L1" s="1"/>
      <c r="M1" s="1"/>
    </row>
    <row r="2" ht="54.3" customHeight="1" spans="1:17">
      <c r="A2" s="2" t="s">
        <v>197</v>
      </c>
      <c r="B2" s="2"/>
      <c r="C2" s="2"/>
      <c r="D2" s="2"/>
      <c r="E2" s="2"/>
      <c r="F2" s="2"/>
      <c r="G2" s="2"/>
      <c r="H2" s="2"/>
      <c r="I2" s="2"/>
      <c r="J2" s="2"/>
      <c r="K2" s="2"/>
      <c r="L2" s="2"/>
      <c r="M2" s="2"/>
      <c r="N2" s="2"/>
      <c r="O2" s="1"/>
      <c r="P2" s="1"/>
      <c r="Q2" s="1"/>
    </row>
    <row r="3" ht="41.4" customHeight="1" spans="1:14">
      <c r="A3" s="3" t="s">
        <v>198</v>
      </c>
      <c r="B3" s="3"/>
      <c r="C3" s="3"/>
      <c r="D3" s="3"/>
      <c r="E3" s="3"/>
      <c r="M3" s="1" t="s">
        <v>35</v>
      </c>
      <c r="N3" s="1"/>
    </row>
    <row r="4" ht="51.75" customHeight="1" spans="1:14">
      <c r="A4" s="4" t="s">
        <v>199</v>
      </c>
      <c r="B4" s="4"/>
      <c r="C4" s="4"/>
      <c r="D4" s="4" t="s">
        <v>200</v>
      </c>
      <c r="E4" s="4" t="s">
        <v>201</v>
      </c>
      <c r="F4" s="4" t="s">
        <v>140</v>
      </c>
      <c r="G4" s="4" t="s">
        <v>202</v>
      </c>
      <c r="H4" s="4"/>
      <c r="I4" s="4"/>
      <c r="J4" s="4"/>
      <c r="K4" s="4" t="s">
        <v>203</v>
      </c>
      <c r="L4" s="5" t="s">
        <v>204</v>
      </c>
      <c r="M4" s="5" t="s">
        <v>205</v>
      </c>
      <c r="N4" s="5" t="s">
        <v>206</v>
      </c>
    </row>
    <row r="5" ht="51.75" customHeight="1" spans="1:14">
      <c r="A5" s="4"/>
      <c r="B5" s="4"/>
      <c r="C5" s="4"/>
      <c r="D5" s="4"/>
      <c r="E5" s="4"/>
      <c r="F5" s="4"/>
      <c r="G5" s="4" t="s">
        <v>207</v>
      </c>
      <c r="H5" s="4" t="s">
        <v>208</v>
      </c>
      <c r="I5" s="4" t="s">
        <v>209</v>
      </c>
      <c r="J5" s="4" t="s">
        <v>159</v>
      </c>
      <c r="K5" s="4"/>
      <c r="L5" s="5"/>
      <c r="M5" s="5"/>
      <c r="N5" s="5"/>
    </row>
    <row r="6" ht="51.75" customHeight="1" spans="1:17">
      <c r="A6" s="4" t="s">
        <v>148</v>
      </c>
      <c r="B6" s="4" t="s">
        <v>149</v>
      </c>
      <c r="C6" s="4" t="s">
        <v>150</v>
      </c>
      <c r="D6" s="4"/>
      <c r="E6" s="4"/>
      <c r="F6" s="4"/>
      <c r="G6" s="4"/>
      <c r="H6" s="4"/>
      <c r="I6" s="4"/>
      <c r="J6" s="4"/>
      <c r="K6" s="4"/>
      <c r="L6" s="5"/>
      <c r="M6" s="5"/>
      <c r="N6" s="5"/>
      <c r="O6" s="1"/>
      <c r="P6" s="1"/>
      <c r="Q6" s="1"/>
    </row>
    <row r="7" ht="19.55" customHeight="1" spans="1:14">
      <c r="A7" s="4"/>
      <c r="B7" s="4"/>
      <c r="C7" s="4"/>
      <c r="D7" s="4"/>
      <c r="E7" s="4" t="s">
        <v>207</v>
      </c>
      <c r="F7" s="18">
        <v>15014800</v>
      </c>
      <c r="G7" s="18">
        <v>13434800</v>
      </c>
      <c r="H7" s="18">
        <v>11026231</v>
      </c>
      <c r="I7" s="18">
        <v>2187857</v>
      </c>
      <c r="J7" s="18">
        <v>220712</v>
      </c>
      <c r="K7" s="18">
        <v>1580000</v>
      </c>
      <c r="L7" s="18"/>
      <c r="M7" s="18"/>
      <c r="N7" s="18"/>
    </row>
    <row r="8" ht="25.85" customHeight="1" spans="1:14">
      <c r="A8" s="5"/>
      <c r="B8" s="5"/>
      <c r="C8" s="5"/>
      <c r="D8" s="7" t="s">
        <v>152</v>
      </c>
      <c r="E8" s="7" t="s">
        <v>3</v>
      </c>
      <c r="F8" s="18">
        <v>15014800</v>
      </c>
      <c r="G8" s="18">
        <v>13434800</v>
      </c>
      <c r="H8" s="18">
        <v>11026231</v>
      </c>
      <c r="I8" s="18">
        <v>2187857</v>
      </c>
      <c r="J8" s="18">
        <v>220712</v>
      </c>
      <c r="K8" s="18">
        <v>1580000</v>
      </c>
      <c r="L8" s="18"/>
      <c r="M8" s="18"/>
      <c r="N8" s="18"/>
    </row>
    <row r="9" ht="21.55" customHeight="1" spans="1:14">
      <c r="A9" s="5"/>
      <c r="B9" s="5"/>
      <c r="C9" s="5"/>
      <c r="D9" s="7" t="s">
        <v>153</v>
      </c>
      <c r="E9" s="7" t="s">
        <v>154</v>
      </c>
      <c r="F9" s="18">
        <v>15014800</v>
      </c>
      <c r="G9" s="18">
        <v>13434800</v>
      </c>
      <c r="H9" s="18">
        <v>11026231</v>
      </c>
      <c r="I9" s="18">
        <v>2187857</v>
      </c>
      <c r="J9" s="18">
        <v>220712</v>
      </c>
      <c r="K9" s="18">
        <v>158000</v>
      </c>
      <c r="L9" s="18"/>
      <c r="M9" s="18"/>
      <c r="N9" s="18"/>
    </row>
    <row r="10" ht="19.55" customHeight="1" spans="1:14">
      <c r="A10" s="5"/>
      <c r="B10" s="5"/>
      <c r="C10" s="5"/>
      <c r="D10" s="7"/>
      <c r="E10" s="7" t="s">
        <v>210</v>
      </c>
      <c r="F10" s="18">
        <v>11246943</v>
      </c>
      <c r="G10" s="18">
        <v>11246943</v>
      </c>
      <c r="H10" s="18">
        <v>11026231</v>
      </c>
      <c r="I10" s="18"/>
      <c r="J10" s="18">
        <v>220712</v>
      </c>
      <c r="K10" s="18"/>
      <c r="L10" s="18"/>
      <c r="M10" s="18"/>
      <c r="N10" s="18"/>
    </row>
    <row r="11" ht="19.55" customHeight="1" spans="1:14">
      <c r="A11" s="13"/>
      <c r="B11" s="13"/>
      <c r="C11" s="13"/>
      <c r="D11" s="9"/>
      <c r="E11" s="7" t="s">
        <v>211</v>
      </c>
      <c r="F11" s="19">
        <v>1777583</v>
      </c>
      <c r="G11" s="19">
        <v>1777583</v>
      </c>
      <c r="H11" s="19">
        <v>1777583</v>
      </c>
      <c r="I11" s="19"/>
      <c r="J11" s="19"/>
      <c r="K11" s="19"/>
      <c r="L11" s="19"/>
      <c r="M11" s="19"/>
      <c r="N11" s="19"/>
    </row>
    <row r="12" ht="19.55" customHeight="1" spans="1:14">
      <c r="A12" s="13" t="s">
        <v>161</v>
      </c>
      <c r="B12" s="13" t="s">
        <v>162</v>
      </c>
      <c r="C12" s="13" t="s">
        <v>162</v>
      </c>
      <c r="D12" s="9" t="s">
        <v>212</v>
      </c>
      <c r="E12" s="8" t="s">
        <v>213</v>
      </c>
      <c r="F12" s="19">
        <v>1108118</v>
      </c>
      <c r="G12" s="19">
        <v>1108118</v>
      </c>
      <c r="H12" s="19">
        <v>1108118</v>
      </c>
      <c r="I12" s="19"/>
      <c r="J12" s="19"/>
      <c r="K12" s="19"/>
      <c r="L12" s="19"/>
      <c r="M12" s="19"/>
      <c r="N12" s="19"/>
    </row>
    <row r="13" ht="19.55" customHeight="1" spans="1:14">
      <c r="A13" s="13" t="s">
        <v>161</v>
      </c>
      <c r="B13" s="13" t="s">
        <v>166</v>
      </c>
      <c r="C13" s="13" t="s">
        <v>166</v>
      </c>
      <c r="D13" s="9" t="s">
        <v>214</v>
      </c>
      <c r="E13" s="8" t="s">
        <v>215</v>
      </c>
      <c r="F13" s="19">
        <v>80777</v>
      </c>
      <c r="G13" s="19">
        <v>80777</v>
      </c>
      <c r="H13" s="19">
        <v>80777</v>
      </c>
      <c r="I13" s="19"/>
      <c r="J13" s="19"/>
      <c r="K13" s="19"/>
      <c r="L13" s="19"/>
      <c r="M13" s="19"/>
      <c r="N13" s="19"/>
    </row>
    <row r="14" ht="19.55" customHeight="1" spans="1:14">
      <c r="A14" s="13" t="s">
        <v>169</v>
      </c>
      <c r="B14" s="13" t="s">
        <v>170</v>
      </c>
      <c r="C14" s="13" t="s">
        <v>156</v>
      </c>
      <c r="D14" s="9" t="s">
        <v>216</v>
      </c>
      <c r="E14" s="8" t="s">
        <v>217</v>
      </c>
      <c r="F14" s="19">
        <v>588688</v>
      </c>
      <c r="G14" s="19">
        <v>588688</v>
      </c>
      <c r="H14" s="19">
        <v>588688</v>
      </c>
      <c r="I14" s="19"/>
      <c r="J14" s="19"/>
      <c r="K14" s="19"/>
      <c r="L14" s="19"/>
      <c r="M14" s="19"/>
      <c r="N14" s="19"/>
    </row>
    <row r="15" ht="19.55" customHeight="1" spans="1:14">
      <c r="A15" s="13"/>
      <c r="B15" s="13"/>
      <c r="C15" s="13"/>
      <c r="D15" s="9"/>
      <c r="E15" s="7" t="s">
        <v>218</v>
      </c>
      <c r="F15" s="19">
        <v>8257721</v>
      </c>
      <c r="G15" s="19">
        <v>8257721</v>
      </c>
      <c r="H15" s="19">
        <v>8257721</v>
      </c>
      <c r="I15" s="19"/>
      <c r="J15" s="19"/>
      <c r="K15" s="19"/>
      <c r="L15" s="19"/>
      <c r="M15" s="19"/>
      <c r="N15" s="19"/>
    </row>
    <row r="16" ht="19.55" customHeight="1" spans="1:14">
      <c r="A16" s="13" t="s">
        <v>155</v>
      </c>
      <c r="B16" s="13" t="s">
        <v>156</v>
      </c>
      <c r="C16" s="13" t="s">
        <v>156</v>
      </c>
      <c r="D16" s="9" t="s">
        <v>219</v>
      </c>
      <c r="E16" s="8" t="s">
        <v>220</v>
      </c>
      <c r="F16" s="19">
        <v>4421136</v>
      </c>
      <c r="G16" s="19">
        <v>4421136</v>
      </c>
      <c r="H16" s="19">
        <v>4421136</v>
      </c>
      <c r="I16" s="19"/>
      <c r="J16" s="19"/>
      <c r="K16" s="19"/>
      <c r="L16" s="19"/>
      <c r="M16" s="19"/>
      <c r="N16" s="19"/>
    </row>
    <row r="17" ht="19.55" customHeight="1" spans="1:14">
      <c r="A17" s="13" t="s">
        <v>155</v>
      </c>
      <c r="B17" s="13" t="s">
        <v>156</v>
      </c>
      <c r="C17" s="13" t="s">
        <v>156</v>
      </c>
      <c r="D17" s="9" t="s">
        <v>219</v>
      </c>
      <c r="E17" s="8" t="s">
        <v>221</v>
      </c>
      <c r="F17" s="19">
        <v>1779224</v>
      </c>
      <c r="G17" s="19">
        <v>1779224</v>
      </c>
      <c r="H17" s="19">
        <v>1779224</v>
      </c>
      <c r="I17" s="19"/>
      <c r="J17" s="19"/>
      <c r="K17" s="19"/>
      <c r="L17" s="19"/>
      <c r="M17" s="19"/>
      <c r="N17" s="19"/>
    </row>
    <row r="18" ht="19.55" customHeight="1" spans="1:14">
      <c r="A18" s="13" t="s">
        <v>155</v>
      </c>
      <c r="B18" s="13" t="s">
        <v>156</v>
      </c>
      <c r="C18" s="13" t="s">
        <v>156</v>
      </c>
      <c r="D18" s="9" t="s">
        <v>219</v>
      </c>
      <c r="E18" s="8" t="s">
        <v>222</v>
      </c>
      <c r="F18" s="19">
        <v>1375005</v>
      </c>
      <c r="G18" s="19">
        <v>1375005</v>
      </c>
      <c r="H18" s="19">
        <v>1375005</v>
      </c>
      <c r="I18" s="19"/>
      <c r="J18" s="19"/>
      <c r="K18" s="19"/>
      <c r="L18" s="19"/>
      <c r="M18" s="19"/>
      <c r="N18" s="19"/>
    </row>
    <row r="19" ht="19.55" customHeight="1" spans="1:14">
      <c r="A19" s="13" t="s">
        <v>155</v>
      </c>
      <c r="B19" s="13" t="s">
        <v>156</v>
      </c>
      <c r="C19" s="13" t="s">
        <v>156</v>
      </c>
      <c r="D19" s="9" t="s">
        <v>219</v>
      </c>
      <c r="E19" s="8" t="s">
        <v>223</v>
      </c>
      <c r="F19" s="19">
        <v>682356</v>
      </c>
      <c r="G19" s="19">
        <v>682356</v>
      </c>
      <c r="H19" s="19">
        <v>682356</v>
      </c>
      <c r="I19" s="19"/>
      <c r="J19" s="19"/>
      <c r="K19" s="19"/>
      <c r="L19" s="19"/>
      <c r="M19" s="19"/>
      <c r="N19" s="19"/>
    </row>
    <row r="20" ht="19.55" customHeight="1" spans="1:14">
      <c r="A20" s="13"/>
      <c r="B20" s="13"/>
      <c r="C20" s="13"/>
      <c r="D20" s="9"/>
      <c r="E20" s="7" t="s">
        <v>224</v>
      </c>
      <c r="F20" s="19">
        <v>220712</v>
      </c>
      <c r="G20" s="19">
        <v>220712</v>
      </c>
      <c r="H20" s="19"/>
      <c r="I20" s="19"/>
      <c r="J20" s="19">
        <v>220712</v>
      </c>
      <c r="K20" s="19"/>
      <c r="L20" s="19"/>
      <c r="M20" s="19"/>
      <c r="N20" s="19"/>
    </row>
    <row r="21" ht="19.55" customHeight="1" spans="1:14">
      <c r="A21" s="13" t="s">
        <v>155</v>
      </c>
      <c r="B21" s="13" t="s">
        <v>156</v>
      </c>
      <c r="C21" s="13" t="s">
        <v>156</v>
      </c>
      <c r="D21" s="9" t="s">
        <v>219</v>
      </c>
      <c r="E21" s="8" t="s">
        <v>225</v>
      </c>
      <c r="F21" s="19">
        <v>138840</v>
      </c>
      <c r="G21" s="19">
        <v>138840</v>
      </c>
      <c r="H21" s="19"/>
      <c r="I21" s="19"/>
      <c r="J21" s="19">
        <v>138840</v>
      </c>
      <c r="K21" s="19"/>
      <c r="L21" s="19"/>
      <c r="M21" s="19"/>
      <c r="N21" s="19"/>
    </row>
    <row r="22" ht="19.55" customHeight="1" spans="1:14">
      <c r="A22" s="13" t="s">
        <v>155</v>
      </c>
      <c r="B22" s="13" t="s">
        <v>156</v>
      </c>
      <c r="C22" s="13" t="s">
        <v>156</v>
      </c>
      <c r="D22" s="9" t="s">
        <v>219</v>
      </c>
      <c r="E22" s="8" t="s">
        <v>226</v>
      </c>
      <c r="F22" s="19">
        <v>81872</v>
      </c>
      <c r="G22" s="19">
        <v>81872</v>
      </c>
      <c r="H22" s="19"/>
      <c r="I22" s="19"/>
      <c r="J22" s="19">
        <v>81872</v>
      </c>
      <c r="K22" s="19"/>
      <c r="L22" s="19"/>
      <c r="M22" s="19"/>
      <c r="N22" s="19"/>
    </row>
    <row r="23" ht="19.55" customHeight="1" spans="1:14">
      <c r="A23" s="13"/>
      <c r="B23" s="13"/>
      <c r="C23" s="13"/>
      <c r="D23" s="9"/>
      <c r="E23" s="7" t="s">
        <v>227</v>
      </c>
      <c r="F23" s="19">
        <v>990927</v>
      </c>
      <c r="G23" s="19">
        <v>990927</v>
      </c>
      <c r="H23" s="19">
        <v>990927</v>
      </c>
      <c r="I23" s="19"/>
      <c r="J23" s="19"/>
      <c r="K23" s="19"/>
      <c r="L23" s="19"/>
      <c r="M23" s="19"/>
      <c r="N23" s="19"/>
    </row>
    <row r="24" ht="19.55" customHeight="1" spans="1:14">
      <c r="A24" s="13" t="s">
        <v>173</v>
      </c>
      <c r="B24" s="13" t="s">
        <v>174</v>
      </c>
      <c r="C24" s="13" t="s">
        <v>156</v>
      </c>
      <c r="D24" s="9" t="s">
        <v>177</v>
      </c>
      <c r="E24" s="8" t="s">
        <v>176</v>
      </c>
      <c r="F24" s="19">
        <v>990927</v>
      </c>
      <c r="G24" s="19">
        <v>990927</v>
      </c>
      <c r="H24" s="19">
        <v>990927</v>
      </c>
      <c r="I24" s="19"/>
      <c r="J24" s="19"/>
      <c r="K24" s="19"/>
      <c r="L24" s="19"/>
      <c r="M24" s="19"/>
      <c r="N24" s="19"/>
    </row>
    <row r="25" ht="19.55" customHeight="1" spans="1:14">
      <c r="A25" s="5"/>
      <c r="B25" s="5"/>
      <c r="C25" s="5"/>
      <c r="D25" s="7"/>
      <c r="E25" s="7" t="s">
        <v>228</v>
      </c>
      <c r="F25" s="18">
        <v>2187857</v>
      </c>
      <c r="G25" s="18">
        <v>2187857</v>
      </c>
      <c r="H25" s="18"/>
      <c r="I25" s="18">
        <v>2187857</v>
      </c>
      <c r="J25" s="18"/>
      <c r="K25" s="18"/>
      <c r="L25" s="18"/>
      <c r="M25" s="18"/>
      <c r="N25" s="18"/>
    </row>
    <row r="26" ht="19.55" customHeight="1" spans="1:14">
      <c r="A26" s="13" t="s">
        <v>155</v>
      </c>
      <c r="B26" s="13" t="s">
        <v>156</v>
      </c>
      <c r="C26" s="13" t="s">
        <v>156</v>
      </c>
      <c r="D26" s="9" t="s">
        <v>219</v>
      </c>
      <c r="E26" s="7" t="s">
        <v>229</v>
      </c>
      <c r="F26" s="19">
        <v>2187857</v>
      </c>
      <c r="G26" s="19">
        <v>2187857</v>
      </c>
      <c r="H26" s="19"/>
      <c r="I26" s="19">
        <v>2187857</v>
      </c>
      <c r="J26" s="19"/>
      <c r="K26" s="19"/>
      <c r="L26" s="19"/>
      <c r="M26" s="19"/>
      <c r="N26" s="19"/>
    </row>
    <row r="27" ht="19.55" customHeight="1" spans="1:14">
      <c r="A27" s="5"/>
      <c r="B27" s="5"/>
      <c r="C27" s="5"/>
      <c r="D27" s="7"/>
      <c r="E27" s="7" t="s">
        <v>230</v>
      </c>
      <c r="F27" s="18">
        <v>1580000</v>
      </c>
      <c r="G27" s="18"/>
      <c r="H27" s="18"/>
      <c r="I27" s="18"/>
      <c r="J27" s="18"/>
      <c r="K27" s="18">
        <v>1580000</v>
      </c>
      <c r="L27" s="18"/>
      <c r="M27" s="18"/>
      <c r="N27" s="18"/>
    </row>
    <row r="28" ht="19.55" customHeight="1" spans="1:14">
      <c r="A28" s="13" t="s">
        <v>155</v>
      </c>
      <c r="B28" s="13" t="s">
        <v>156</v>
      </c>
      <c r="C28" s="13" t="s">
        <v>189</v>
      </c>
      <c r="D28" s="9" t="s">
        <v>231</v>
      </c>
      <c r="E28" s="7" t="s">
        <v>232</v>
      </c>
      <c r="F28" s="19">
        <v>200000</v>
      </c>
      <c r="G28" s="19"/>
      <c r="H28" s="19"/>
      <c r="I28" s="19"/>
      <c r="J28" s="19"/>
      <c r="K28" s="19">
        <v>200000</v>
      </c>
      <c r="L28" s="19"/>
      <c r="M28" s="19"/>
      <c r="N28" s="19"/>
    </row>
    <row r="29" ht="19.55" customHeight="1" spans="1:14">
      <c r="A29" s="13" t="s">
        <v>155</v>
      </c>
      <c r="B29" s="13" t="s">
        <v>156</v>
      </c>
      <c r="C29" s="13" t="s">
        <v>189</v>
      </c>
      <c r="D29" s="9" t="s">
        <v>231</v>
      </c>
      <c r="E29" s="7" t="s">
        <v>233</v>
      </c>
      <c r="F29" s="19">
        <v>300000</v>
      </c>
      <c r="G29" s="19"/>
      <c r="H29" s="19"/>
      <c r="I29" s="19"/>
      <c r="J29" s="19"/>
      <c r="K29" s="19">
        <v>300000</v>
      </c>
      <c r="L29" s="19"/>
      <c r="M29" s="19"/>
      <c r="N29" s="19"/>
    </row>
    <row r="30" ht="19.55" customHeight="1" spans="1:14">
      <c r="A30" s="13" t="s">
        <v>155</v>
      </c>
      <c r="B30" s="13" t="s">
        <v>156</v>
      </c>
      <c r="C30" s="13" t="s">
        <v>166</v>
      </c>
      <c r="D30" s="9" t="s">
        <v>234</v>
      </c>
      <c r="E30" s="7" t="s">
        <v>235</v>
      </c>
      <c r="F30" s="19">
        <v>100000</v>
      </c>
      <c r="G30" s="19"/>
      <c r="H30" s="19"/>
      <c r="I30" s="19"/>
      <c r="J30" s="19"/>
      <c r="K30" s="19">
        <v>100000</v>
      </c>
      <c r="L30" s="19"/>
      <c r="M30" s="19"/>
      <c r="N30" s="19"/>
    </row>
    <row r="31" ht="19.55" customHeight="1" spans="1:14">
      <c r="A31" s="13" t="s">
        <v>155</v>
      </c>
      <c r="B31" s="13" t="s">
        <v>156</v>
      </c>
      <c r="C31" s="13" t="s">
        <v>166</v>
      </c>
      <c r="D31" s="9" t="s">
        <v>234</v>
      </c>
      <c r="E31" s="7" t="s">
        <v>236</v>
      </c>
      <c r="F31" s="19">
        <v>250000</v>
      </c>
      <c r="G31" s="19"/>
      <c r="H31" s="19"/>
      <c r="I31" s="19"/>
      <c r="J31" s="19"/>
      <c r="K31" s="19">
        <v>250000</v>
      </c>
      <c r="L31" s="19"/>
      <c r="M31" s="19"/>
      <c r="N31" s="19"/>
    </row>
    <row r="32" ht="19.55" customHeight="1" spans="1:14">
      <c r="A32" s="13" t="s">
        <v>155</v>
      </c>
      <c r="B32" s="13" t="s">
        <v>182</v>
      </c>
      <c r="C32" s="13" t="s">
        <v>156</v>
      </c>
      <c r="D32" s="9" t="s">
        <v>237</v>
      </c>
      <c r="E32" s="7" t="s">
        <v>238</v>
      </c>
      <c r="F32" s="19">
        <v>250000</v>
      </c>
      <c r="G32" s="19"/>
      <c r="H32" s="19"/>
      <c r="I32" s="19"/>
      <c r="J32" s="19"/>
      <c r="K32" s="19">
        <v>250000</v>
      </c>
      <c r="L32" s="19"/>
      <c r="M32" s="19"/>
      <c r="N32" s="19"/>
    </row>
    <row r="33" ht="19.55" customHeight="1" spans="1:14">
      <c r="A33" s="13" t="s">
        <v>155</v>
      </c>
      <c r="B33" s="13" t="s">
        <v>182</v>
      </c>
      <c r="C33" s="13" t="s">
        <v>156</v>
      </c>
      <c r="D33" s="9" t="s">
        <v>237</v>
      </c>
      <c r="E33" s="7" t="s">
        <v>239</v>
      </c>
      <c r="F33" s="19">
        <v>400000</v>
      </c>
      <c r="G33" s="19"/>
      <c r="H33" s="19"/>
      <c r="I33" s="19"/>
      <c r="J33" s="19"/>
      <c r="K33" s="19">
        <v>400000</v>
      </c>
      <c r="L33" s="19"/>
      <c r="M33" s="19"/>
      <c r="N33" s="19"/>
    </row>
    <row r="34" ht="19.55" customHeight="1" spans="1:14">
      <c r="A34" s="13" t="s">
        <v>155</v>
      </c>
      <c r="B34" s="13" t="s">
        <v>166</v>
      </c>
      <c r="C34" s="13" t="s">
        <v>166</v>
      </c>
      <c r="D34" s="9" t="s">
        <v>240</v>
      </c>
      <c r="E34" s="7" t="s">
        <v>241</v>
      </c>
      <c r="F34" s="19">
        <v>80000</v>
      </c>
      <c r="G34" s="19"/>
      <c r="H34" s="19"/>
      <c r="I34" s="19"/>
      <c r="J34" s="19"/>
      <c r="K34" s="19">
        <v>80000</v>
      </c>
      <c r="L34" s="19"/>
      <c r="M34" s="19"/>
      <c r="N34" s="19"/>
    </row>
    <row r="35" ht="16.35" customHeight="1"/>
    <row r="36" ht="16.35" customHeight="1"/>
    <row r="37" ht="26.05" customHeight="1" spans="5:6">
      <c r="E37" s="1"/>
      <c r="F37" s="29"/>
    </row>
    <row r="38" ht="26.05" customHeight="1" spans="5:6">
      <c r="E38" s="1"/>
      <c r="F38" s="29"/>
    </row>
    <row r="39" ht="26.05" customHeight="1" spans="5:6">
      <c r="E39" s="1"/>
      <c r="F39" s="29"/>
    </row>
    <row r="40" ht="26.05" customHeight="1" spans="5:6">
      <c r="E40" s="1"/>
      <c r="F40" s="29"/>
    </row>
    <row r="41" ht="26.05" customHeight="1" spans="5:6">
      <c r="E41" s="1"/>
      <c r="F41" s="29"/>
    </row>
    <row r="42" ht="26.05" customHeight="1" spans="5:6">
      <c r="E42" s="1"/>
      <c r="F42" s="29"/>
    </row>
    <row r="43" ht="26.05" customHeight="1" spans="5:6">
      <c r="E43" s="1"/>
      <c r="F43" s="29"/>
    </row>
    <row r="44" ht="26.05" customHeight="1" spans="5:6">
      <c r="E44" s="1"/>
      <c r="F44" s="29"/>
    </row>
    <row r="45" ht="26.05" customHeight="1" spans="5:6">
      <c r="E45" s="1"/>
      <c r="F45" s="29"/>
    </row>
    <row r="46" ht="26.05" customHeight="1" spans="5:6">
      <c r="E46" s="1"/>
      <c r="F46" s="29"/>
    </row>
    <row r="47" ht="26.05" customHeight="1" spans="5:6">
      <c r="E47" s="1"/>
      <c r="F47" s="29"/>
    </row>
    <row r="48" ht="26.05" customHeight="1" spans="5:6">
      <c r="E48" s="1"/>
      <c r="F48" s="29"/>
    </row>
    <row r="49" ht="26.05" customHeight="1" spans="5:6">
      <c r="E49" s="1"/>
      <c r="F49" s="29"/>
    </row>
    <row r="50" ht="26.05" customHeight="1" spans="5:6">
      <c r="E50" s="1"/>
      <c r="F50" s="29"/>
    </row>
    <row r="51" ht="26.05" customHeight="1" spans="5:6">
      <c r="E51" s="1"/>
      <c r="F51" s="29"/>
    </row>
    <row r="52" ht="16.35" customHeight="1" spans="5:6">
      <c r="E52" s="1"/>
      <c r="F52" s="1"/>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opLeftCell="A4" workbookViewId="0">
      <selection activeCell="B13" sqref="B13"/>
    </sheetView>
  </sheetViews>
  <sheetFormatPr defaultColWidth="10" defaultRowHeight="13.5" outlineLevelCol="5"/>
  <cols>
    <col min="1" max="1" width="24.5666666666667" customWidth="1"/>
    <col min="2" max="2" width="30.525" customWidth="1"/>
    <col min="3" max="3" width="36.6416666666667" customWidth="1"/>
    <col min="4" max="4" width="16.5583333333333" customWidth="1"/>
    <col min="5" max="6" width="30.1333333333333" customWidth="1"/>
    <col min="7" max="8" width="9.76666666666667" customWidth="1"/>
  </cols>
  <sheetData>
    <row r="1" ht="16.35" customHeight="1" spans="1:1">
      <c r="A1" s="1" t="s">
        <v>242</v>
      </c>
    </row>
    <row r="2" ht="37.05" customHeight="1" spans="1:6">
      <c r="A2" s="2" t="s">
        <v>243</v>
      </c>
      <c r="B2" s="2"/>
      <c r="C2" s="2"/>
      <c r="D2" s="2"/>
      <c r="E2" s="2"/>
      <c r="F2" s="2"/>
    </row>
    <row r="3" ht="33.6" customHeight="1" spans="1:2">
      <c r="A3" s="3" t="s">
        <v>34</v>
      </c>
      <c r="B3" s="3"/>
    </row>
    <row r="4" ht="25" customHeight="1" spans="3:6">
      <c r="C4" s="11"/>
      <c r="D4" s="11"/>
      <c r="E4" s="11"/>
      <c r="F4" s="11" t="s">
        <v>35</v>
      </c>
    </row>
    <row r="5" ht="22.8" customHeight="1" spans="1:6">
      <c r="A5" s="4" t="s">
        <v>36</v>
      </c>
      <c r="B5" s="4"/>
      <c r="C5" s="4" t="s">
        <v>37</v>
      </c>
      <c r="D5" s="4"/>
      <c r="E5" s="4"/>
      <c r="F5" s="4" t="s">
        <v>37</v>
      </c>
    </row>
    <row r="6" ht="22.8" customHeight="1" spans="1:6">
      <c r="A6" s="4" t="s">
        <v>38</v>
      </c>
      <c r="B6" s="4" t="s">
        <v>39</v>
      </c>
      <c r="C6" s="4" t="s">
        <v>38</v>
      </c>
      <c r="D6" s="4" t="s">
        <v>244</v>
      </c>
      <c r="E6" s="4" t="s">
        <v>245</v>
      </c>
      <c r="F6" s="4" t="s">
        <v>246</v>
      </c>
    </row>
    <row r="7" ht="22.8" customHeight="1" spans="1:6">
      <c r="A7" s="5" t="s">
        <v>247</v>
      </c>
      <c r="B7" s="22">
        <v>15014800</v>
      </c>
      <c r="C7" s="5" t="s">
        <v>248</v>
      </c>
      <c r="D7" s="9"/>
      <c r="E7" s="22">
        <v>15014800</v>
      </c>
      <c r="F7" s="30"/>
    </row>
    <row r="8" ht="22.8" customHeight="1" spans="1:6">
      <c r="A8" s="9" t="s">
        <v>249</v>
      </c>
      <c r="B8" s="28">
        <v>15014800</v>
      </c>
      <c r="C8" s="9" t="s">
        <v>44</v>
      </c>
      <c r="D8" s="5">
        <v>0</v>
      </c>
      <c r="E8" s="28"/>
      <c r="F8" s="28"/>
    </row>
    <row r="9" ht="22.8" customHeight="1" spans="1:6">
      <c r="A9" s="9" t="s">
        <v>250</v>
      </c>
      <c r="B9" s="28"/>
      <c r="C9" s="9" t="s">
        <v>48</v>
      </c>
      <c r="D9" s="5">
        <v>0</v>
      </c>
      <c r="E9" s="28"/>
      <c r="F9" s="28"/>
    </row>
    <row r="10" ht="22.8" customHeight="1" spans="1:6">
      <c r="A10" s="9" t="s">
        <v>251</v>
      </c>
      <c r="B10" s="28"/>
      <c r="C10" s="9" t="s">
        <v>52</v>
      </c>
      <c r="D10" s="5">
        <v>0</v>
      </c>
      <c r="E10" s="28"/>
      <c r="F10" s="28"/>
    </row>
    <row r="11" ht="22.8" customHeight="1" spans="1:6">
      <c r="A11" s="9" t="s">
        <v>252</v>
      </c>
      <c r="B11" s="28"/>
      <c r="C11" s="9" t="s">
        <v>56</v>
      </c>
      <c r="D11" s="5">
        <v>0</v>
      </c>
      <c r="E11" s="28"/>
      <c r="F11" s="28"/>
    </row>
    <row r="12" ht="22.8" customHeight="1" spans="1:6">
      <c r="A12" s="5" t="s">
        <v>253</v>
      </c>
      <c r="B12" s="22"/>
      <c r="C12" s="9" t="s">
        <v>60</v>
      </c>
      <c r="D12" s="5">
        <v>0</v>
      </c>
      <c r="E12" s="28"/>
      <c r="F12" s="28"/>
    </row>
    <row r="13" ht="22.8" customHeight="1" spans="1:6">
      <c r="A13" s="9" t="s">
        <v>249</v>
      </c>
      <c r="B13" s="28"/>
      <c r="C13" s="9" t="s">
        <v>64</v>
      </c>
      <c r="D13" s="5">
        <v>0</v>
      </c>
      <c r="E13" s="28"/>
      <c r="F13" s="28"/>
    </row>
    <row r="14" ht="22.8" customHeight="1" spans="1:6">
      <c r="A14" s="9" t="s">
        <v>250</v>
      </c>
      <c r="B14" s="28"/>
      <c r="C14" s="9" t="s">
        <v>68</v>
      </c>
      <c r="D14" s="5">
        <v>0</v>
      </c>
      <c r="E14" s="28"/>
      <c r="F14" s="28"/>
    </row>
    <row r="15" ht="22.8" customHeight="1" spans="1:6">
      <c r="A15" s="9" t="s">
        <v>251</v>
      </c>
      <c r="B15" s="28"/>
      <c r="C15" s="9" t="s">
        <v>72</v>
      </c>
      <c r="D15" s="5">
        <v>1188895</v>
      </c>
      <c r="E15" s="28">
        <v>1188895</v>
      </c>
      <c r="F15" s="28"/>
    </row>
    <row r="16" ht="22.8" customHeight="1" spans="1:6">
      <c r="A16" s="9" t="s">
        <v>252</v>
      </c>
      <c r="B16" s="28"/>
      <c r="C16" s="9" t="s">
        <v>76</v>
      </c>
      <c r="D16" s="5">
        <v>0</v>
      </c>
      <c r="E16" s="28"/>
      <c r="F16" s="28"/>
    </row>
    <row r="17" ht="22.8" customHeight="1" spans="1:6">
      <c r="A17" s="9"/>
      <c r="B17" s="28"/>
      <c r="C17" s="9" t="s">
        <v>80</v>
      </c>
      <c r="D17" s="5">
        <v>588688</v>
      </c>
      <c r="E17" s="28">
        <v>588688</v>
      </c>
      <c r="F17" s="28"/>
    </row>
    <row r="18" ht="22.8" customHeight="1" spans="1:6">
      <c r="A18" s="9"/>
      <c r="B18" s="13"/>
      <c r="C18" s="9" t="s">
        <v>84</v>
      </c>
      <c r="D18" s="5">
        <v>0</v>
      </c>
      <c r="E18" s="28"/>
      <c r="F18" s="28"/>
    </row>
    <row r="19" ht="22.8" customHeight="1" spans="1:6">
      <c r="A19" s="9"/>
      <c r="B19" s="13"/>
      <c r="C19" s="9" t="s">
        <v>88</v>
      </c>
      <c r="D19" s="5">
        <v>12246290</v>
      </c>
      <c r="E19" s="28">
        <v>12246290</v>
      </c>
      <c r="F19" s="28"/>
    </row>
    <row r="20" ht="22.8" customHeight="1" spans="1:6">
      <c r="A20" s="9"/>
      <c r="B20" s="13"/>
      <c r="C20" s="9" t="s">
        <v>92</v>
      </c>
      <c r="D20" s="5">
        <v>0</v>
      </c>
      <c r="E20" s="28"/>
      <c r="F20" s="28"/>
    </row>
    <row r="21" ht="22.8" customHeight="1" spans="1:6">
      <c r="A21" s="9"/>
      <c r="B21" s="13"/>
      <c r="C21" s="9" t="s">
        <v>96</v>
      </c>
      <c r="D21" s="5">
        <v>0</v>
      </c>
      <c r="E21" s="28"/>
      <c r="F21" s="28"/>
    </row>
    <row r="22" ht="22.8" customHeight="1" spans="1:6">
      <c r="A22" s="9"/>
      <c r="B22" s="13"/>
      <c r="C22" s="9" t="s">
        <v>100</v>
      </c>
      <c r="D22" s="5">
        <v>0</v>
      </c>
      <c r="E22" s="28"/>
      <c r="F22" s="28"/>
    </row>
    <row r="23" ht="22.8" customHeight="1" spans="1:6">
      <c r="A23" s="9"/>
      <c r="B23" s="13"/>
      <c r="C23" s="9" t="s">
        <v>103</v>
      </c>
      <c r="D23" s="5">
        <v>0</v>
      </c>
      <c r="E23" s="28"/>
      <c r="F23" s="28"/>
    </row>
    <row r="24" ht="22.8" customHeight="1" spans="1:6">
      <c r="A24" s="9"/>
      <c r="B24" s="13"/>
      <c r="C24" s="9" t="s">
        <v>105</v>
      </c>
      <c r="D24" s="5">
        <v>0</v>
      </c>
      <c r="E24" s="28"/>
      <c r="F24" s="28"/>
    </row>
    <row r="25" ht="22.8" customHeight="1" spans="1:6">
      <c r="A25" s="9"/>
      <c r="B25" s="13"/>
      <c r="C25" s="9" t="s">
        <v>107</v>
      </c>
      <c r="D25" s="5">
        <v>0</v>
      </c>
      <c r="E25" s="28"/>
      <c r="F25" s="28"/>
    </row>
    <row r="26" ht="22.8" customHeight="1" spans="1:6">
      <c r="A26" s="9"/>
      <c r="B26" s="13"/>
      <c r="C26" s="9" t="s">
        <v>109</v>
      </c>
      <c r="D26" s="5">
        <v>0</v>
      </c>
      <c r="E26" s="28"/>
      <c r="F26" s="28"/>
    </row>
    <row r="27" ht="22.8" customHeight="1" spans="1:6">
      <c r="A27" s="9"/>
      <c r="B27" s="13"/>
      <c r="C27" s="9" t="s">
        <v>111</v>
      </c>
      <c r="D27" s="5">
        <v>990927</v>
      </c>
      <c r="E27" s="28">
        <v>990927</v>
      </c>
      <c r="F27" s="28"/>
    </row>
    <row r="28" ht="22.8" customHeight="1" spans="1:6">
      <c r="A28" s="9"/>
      <c r="B28" s="13"/>
      <c r="C28" s="9" t="s">
        <v>113</v>
      </c>
      <c r="D28" s="5">
        <v>0</v>
      </c>
      <c r="E28" s="28"/>
      <c r="F28" s="28"/>
    </row>
    <row r="29" ht="22.8" customHeight="1" spans="1:6">
      <c r="A29" s="9"/>
      <c r="B29" s="13"/>
      <c r="C29" s="9" t="s">
        <v>115</v>
      </c>
      <c r="D29" s="5">
        <v>0</v>
      </c>
      <c r="E29" s="28"/>
      <c r="F29" s="28"/>
    </row>
    <row r="30" ht="22.8" customHeight="1" spans="1:6">
      <c r="A30" s="9"/>
      <c r="B30" s="13"/>
      <c r="C30" s="9" t="s">
        <v>117</v>
      </c>
      <c r="D30" s="5">
        <v>0</v>
      </c>
      <c r="E30" s="28"/>
      <c r="F30" s="28"/>
    </row>
    <row r="31" ht="22.8" customHeight="1" spans="1:6">
      <c r="A31" s="9"/>
      <c r="B31" s="13"/>
      <c r="C31" s="9" t="s">
        <v>119</v>
      </c>
      <c r="D31" s="5">
        <v>0</v>
      </c>
      <c r="E31" s="28"/>
      <c r="F31" s="28"/>
    </row>
    <row r="32" ht="22.8" customHeight="1" spans="1:6">
      <c r="A32" s="9"/>
      <c r="B32" s="13"/>
      <c r="C32" s="9" t="s">
        <v>121</v>
      </c>
      <c r="D32" s="5">
        <v>0</v>
      </c>
      <c r="E32" s="28"/>
      <c r="F32" s="28"/>
    </row>
    <row r="33" ht="22.8" customHeight="1" spans="1:6">
      <c r="A33" s="9"/>
      <c r="B33" s="13"/>
      <c r="C33" s="9" t="s">
        <v>123</v>
      </c>
      <c r="D33" s="5">
        <v>0</v>
      </c>
      <c r="E33" s="28"/>
      <c r="F33" s="28"/>
    </row>
    <row r="34" ht="22.8" customHeight="1" spans="1:6">
      <c r="A34" s="9"/>
      <c r="B34" s="13"/>
      <c r="C34" s="9" t="s">
        <v>125</v>
      </c>
      <c r="D34" s="5">
        <v>0</v>
      </c>
      <c r="E34" s="28"/>
      <c r="F34" s="28"/>
    </row>
    <row r="35" ht="22.8" customHeight="1" spans="1:6">
      <c r="A35" s="9"/>
      <c r="B35" s="13"/>
      <c r="C35" s="9" t="s">
        <v>126</v>
      </c>
      <c r="D35" s="5">
        <v>0</v>
      </c>
      <c r="E35" s="28"/>
      <c r="F35" s="28"/>
    </row>
    <row r="36" ht="22.8" customHeight="1" spans="1:6">
      <c r="A36" s="9"/>
      <c r="B36" s="13"/>
      <c r="C36" s="9" t="s">
        <v>127</v>
      </c>
      <c r="D36" s="5">
        <v>0</v>
      </c>
      <c r="E36" s="28"/>
      <c r="F36" s="28"/>
    </row>
    <row r="37" ht="22.8" customHeight="1" spans="1:6">
      <c r="A37" s="9"/>
      <c r="B37" s="13"/>
      <c r="C37" s="9" t="s">
        <v>128</v>
      </c>
      <c r="D37" s="5">
        <v>0</v>
      </c>
      <c r="E37" s="28"/>
      <c r="F37" s="28"/>
    </row>
    <row r="38" ht="22.8" customHeight="1" spans="1:6">
      <c r="A38" s="9"/>
      <c r="B38" s="13"/>
      <c r="C38" s="9"/>
      <c r="D38" s="9"/>
      <c r="E38" s="13"/>
      <c r="F38" s="13"/>
    </row>
    <row r="39" ht="22.8" customHeight="1" spans="1:6">
      <c r="A39" s="5"/>
      <c r="B39" s="4"/>
      <c r="C39" s="5" t="s">
        <v>254</v>
      </c>
      <c r="D39" s="9"/>
      <c r="E39" s="22">
        <v>0</v>
      </c>
      <c r="F39" s="22">
        <v>0</v>
      </c>
    </row>
    <row r="40" ht="22.8" customHeight="1" spans="1:6">
      <c r="A40" s="5"/>
      <c r="B40" s="4"/>
      <c r="C40" s="5"/>
      <c r="D40" s="9"/>
      <c r="E40" s="4"/>
      <c r="F40" s="4"/>
    </row>
    <row r="41" ht="25" customHeight="1" spans="1:6">
      <c r="A41" s="4" t="s">
        <v>255</v>
      </c>
      <c r="B41" s="22">
        <v>15014800</v>
      </c>
      <c r="C41" s="4" t="s">
        <v>256</v>
      </c>
      <c r="D41" s="22">
        <v>15014800</v>
      </c>
      <c r="E41" s="22">
        <v>15014800</v>
      </c>
      <c r="F41" s="22"/>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opLeftCell="A6" workbookViewId="0">
      <selection activeCell="G20" sqref="G20"/>
    </sheetView>
  </sheetViews>
  <sheetFormatPr defaultColWidth="10" defaultRowHeight="13.5"/>
  <cols>
    <col min="1" max="1" width="5.28333333333333" customWidth="1"/>
    <col min="2" max="2" width="5.7" customWidth="1"/>
    <col min="3" max="3" width="7.05833333333333" customWidth="1"/>
    <col min="4" max="4" width="17.5" customWidth="1"/>
    <col min="5" max="5" width="45.1916666666667" customWidth="1"/>
    <col min="6" max="6" width="29.9" customWidth="1"/>
    <col min="7" max="7" width="15.3333333333333" customWidth="1"/>
    <col min="8" max="8" width="13.6083333333333" customWidth="1"/>
    <col min="9" max="12" width="13.4333333333333" customWidth="1"/>
    <col min="13" max="14" width="9.76666666666667" customWidth="1"/>
  </cols>
  <sheetData>
    <row r="1" ht="16.35" customHeight="1" spans="1:1">
      <c r="A1" s="1" t="s">
        <v>257</v>
      </c>
    </row>
    <row r="2" ht="49.15" customHeight="1" spans="1:12">
      <c r="A2" s="2" t="s">
        <v>258</v>
      </c>
      <c r="B2" s="2"/>
      <c r="C2" s="2"/>
      <c r="D2" s="2"/>
      <c r="E2" s="2"/>
      <c r="F2" s="2"/>
      <c r="G2" s="2"/>
      <c r="H2" s="2"/>
      <c r="I2" s="2"/>
      <c r="J2" s="2"/>
      <c r="K2" s="2"/>
      <c r="L2" s="2"/>
    </row>
    <row r="3" ht="33.6" customHeight="1" spans="1:12">
      <c r="A3" s="3" t="s">
        <v>34</v>
      </c>
      <c r="B3" s="3"/>
      <c r="C3" s="3"/>
      <c r="D3" s="3"/>
      <c r="E3" s="3"/>
      <c r="F3" s="3"/>
      <c r="G3" s="3"/>
      <c r="H3" s="3"/>
      <c r="I3" s="3"/>
      <c r="J3" s="3"/>
      <c r="K3" s="3"/>
      <c r="L3" s="3"/>
    </row>
    <row r="4" ht="26.7" customHeight="1" spans="12:12">
      <c r="L4" s="1" t="s">
        <v>35</v>
      </c>
    </row>
    <row r="5" ht="29.3" customHeight="1" spans="1:12">
      <c r="A5" s="4" t="s">
        <v>199</v>
      </c>
      <c r="B5" s="4"/>
      <c r="C5" s="4"/>
      <c r="D5" s="4" t="s">
        <v>200</v>
      </c>
      <c r="E5" s="4" t="s">
        <v>259</v>
      </c>
      <c r="F5" s="4" t="s">
        <v>139</v>
      </c>
      <c r="G5" s="4" t="s">
        <v>260</v>
      </c>
      <c r="H5" s="4" t="s">
        <v>202</v>
      </c>
      <c r="I5" s="4"/>
      <c r="J5" s="4"/>
      <c r="K5" s="4"/>
      <c r="L5" s="4" t="s">
        <v>203</v>
      </c>
    </row>
    <row r="6" ht="43.95" customHeight="1" spans="1:12">
      <c r="A6" s="4" t="s">
        <v>148</v>
      </c>
      <c r="B6" s="4" t="s">
        <v>149</v>
      </c>
      <c r="C6" s="4" t="s">
        <v>150</v>
      </c>
      <c r="D6" s="4"/>
      <c r="E6" s="4"/>
      <c r="F6" s="4"/>
      <c r="G6" s="4"/>
      <c r="H6" s="4" t="s">
        <v>261</v>
      </c>
      <c r="I6" s="4" t="s">
        <v>208</v>
      </c>
      <c r="J6" s="4" t="s">
        <v>262</v>
      </c>
      <c r="K6" s="4" t="s">
        <v>263</v>
      </c>
      <c r="L6" s="4"/>
    </row>
    <row r="7" ht="26.05" customHeight="1" spans="1:12">
      <c r="A7" s="5"/>
      <c r="B7" s="5"/>
      <c r="C7" s="5"/>
      <c r="D7" s="5"/>
      <c r="E7" s="5" t="s">
        <v>261</v>
      </c>
      <c r="F7" s="9"/>
      <c r="G7" s="22">
        <v>15014800</v>
      </c>
      <c r="H7" s="22">
        <v>13434800</v>
      </c>
      <c r="I7" s="22">
        <v>11026231</v>
      </c>
      <c r="J7" s="22">
        <v>2187857</v>
      </c>
      <c r="K7" s="22">
        <v>220712</v>
      </c>
      <c r="L7" s="22">
        <v>1580000</v>
      </c>
    </row>
    <row r="8" ht="26.05" customHeight="1" spans="1:12">
      <c r="A8" s="5"/>
      <c r="B8" s="5"/>
      <c r="C8" s="5"/>
      <c r="D8" s="7" t="s">
        <v>152</v>
      </c>
      <c r="E8" s="7" t="s">
        <v>3</v>
      </c>
      <c r="F8" s="9"/>
      <c r="G8" s="22">
        <v>15014800</v>
      </c>
      <c r="H8" s="22">
        <v>13434800</v>
      </c>
      <c r="I8" s="22">
        <v>11026231</v>
      </c>
      <c r="J8" s="22">
        <v>2187857</v>
      </c>
      <c r="K8" s="22">
        <v>220712</v>
      </c>
      <c r="L8" s="22">
        <v>1580000</v>
      </c>
    </row>
    <row r="9" ht="26.05" customHeight="1" spans="1:12">
      <c r="A9" s="23"/>
      <c r="B9" s="23"/>
      <c r="C9" s="23"/>
      <c r="D9" s="24" t="s">
        <v>153</v>
      </c>
      <c r="E9" s="24" t="s">
        <v>154</v>
      </c>
      <c r="F9" s="9"/>
      <c r="G9" s="22">
        <v>15014800</v>
      </c>
      <c r="H9" s="22">
        <v>13434800</v>
      </c>
      <c r="I9" s="22">
        <v>11026231</v>
      </c>
      <c r="J9" s="22">
        <v>2187857</v>
      </c>
      <c r="K9" s="22">
        <v>220712</v>
      </c>
      <c r="L9" s="22">
        <v>1580000</v>
      </c>
    </row>
    <row r="10" ht="26.05" customHeight="1" spans="1:12">
      <c r="A10" s="25" t="s">
        <v>155</v>
      </c>
      <c r="B10" s="25" t="s">
        <v>156</v>
      </c>
      <c r="C10" s="25" t="s">
        <v>156</v>
      </c>
      <c r="D10" s="26" t="s">
        <v>264</v>
      </c>
      <c r="E10" s="27" t="s">
        <v>265</v>
      </c>
      <c r="F10" s="9" t="s">
        <v>159</v>
      </c>
      <c r="G10" s="28">
        <v>220712</v>
      </c>
      <c r="H10" s="28">
        <v>220712</v>
      </c>
      <c r="I10" s="28"/>
      <c r="J10" s="28"/>
      <c r="K10" s="28">
        <v>220712</v>
      </c>
      <c r="L10" s="28"/>
    </row>
    <row r="11" ht="26.05" customHeight="1" spans="1:12">
      <c r="A11" s="25" t="s">
        <v>155</v>
      </c>
      <c r="B11" s="25" t="s">
        <v>156</v>
      </c>
      <c r="C11" s="25" t="s">
        <v>156</v>
      </c>
      <c r="D11" s="26" t="s">
        <v>264</v>
      </c>
      <c r="E11" s="27" t="s">
        <v>265</v>
      </c>
      <c r="F11" s="9" t="s">
        <v>160</v>
      </c>
      <c r="G11" s="28">
        <v>8257721</v>
      </c>
      <c r="H11" s="28">
        <v>8257721</v>
      </c>
      <c r="I11" s="28">
        <v>8257721</v>
      </c>
      <c r="J11" s="28"/>
      <c r="K11" s="28"/>
      <c r="L11" s="28"/>
    </row>
    <row r="12" ht="26.05" customHeight="1" spans="1:12">
      <c r="A12" s="25" t="s">
        <v>161</v>
      </c>
      <c r="B12" s="25" t="s">
        <v>162</v>
      </c>
      <c r="C12" s="25" t="s">
        <v>162</v>
      </c>
      <c r="D12" s="26" t="s">
        <v>264</v>
      </c>
      <c r="E12" s="27" t="s">
        <v>266</v>
      </c>
      <c r="F12" s="9" t="s">
        <v>165</v>
      </c>
      <c r="G12" s="28">
        <v>1108118</v>
      </c>
      <c r="H12" s="28">
        <v>1108118</v>
      </c>
      <c r="I12" s="28">
        <v>1108118</v>
      </c>
      <c r="J12" s="28"/>
      <c r="K12" s="28"/>
      <c r="L12" s="28"/>
    </row>
    <row r="13" ht="26.05" customHeight="1" spans="1:12">
      <c r="A13" s="25" t="s">
        <v>161</v>
      </c>
      <c r="B13" s="25" t="s">
        <v>166</v>
      </c>
      <c r="C13" s="25" t="s">
        <v>166</v>
      </c>
      <c r="D13" s="26" t="s">
        <v>264</v>
      </c>
      <c r="E13" s="27" t="s">
        <v>267</v>
      </c>
      <c r="F13" s="9" t="s">
        <v>165</v>
      </c>
      <c r="G13" s="28">
        <v>80777</v>
      </c>
      <c r="H13" s="28">
        <v>80777</v>
      </c>
      <c r="I13" s="28">
        <v>80777</v>
      </c>
      <c r="J13" s="28"/>
      <c r="K13" s="28"/>
      <c r="L13" s="28"/>
    </row>
    <row r="14" ht="26.05" customHeight="1" spans="1:12">
      <c r="A14" s="25" t="s">
        <v>169</v>
      </c>
      <c r="B14" s="25" t="s">
        <v>170</v>
      </c>
      <c r="C14" s="25" t="s">
        <v>156</v>
      </c>
      <c r="D14" s="26" t="s">
        <v>264</v>
      </c>
      <c r="E14" s="27" t="s">
        <v>268</v>
      </c>
      <c r="F14" s="9" t="s">
        <v>165</v>
      </c>
      <c r="G14" s="28">
        <v>588688</v>
      </c>
      <c r="H14" s="28">
        <v>588688</v>
      </c>
      <c r="I14" s="28">
        <v>588688</v>
      </c>
      <c r="J14" s="28"/>
      <c r="K14" s="28"/>
      <c r="L14" s="28"/>
    </row>
    <row r="15" ht="26.05" customHeight="1" spans="1:12">
      <c r="A15" s="25" t="s">
        <v>173</v>
      </c>
      <c r="B15" s="25" t="s">
        <v>174</v>
      </c>
      <c r="C15" s="25" t="s">
        <v>156</v>
      </c>
      <c r="D15" s="26" t="s">
        <v>264</v>
      </c>
      <c r="E15" s="27" t="s">
        <v>269</v>
      </c>
      <c r="F15" s="9" t="s">
        <v>177</v>
      </c>
      <c r="G15" s="28">
        <v>990927</v>
      </c>
      <c r="H15" s="28">
        <v>990927</v>
      </c>
      <c r="I15" s="28">
        <v>990927</v>
      </c>
      <c r="J15" s="28"/>
      <c r="K15" s="28"/>
      <c r="L15" s="28"/>
    </row>
    <row r="16" ht="26.05" customHeight="1" spans="1:12">
      <c r="A16" s="25" t="s">
        <v>155</v>
      </c>
      <c r="B16" s="25" t="s">
        <v>156</v>
      </c>
      <c r="C16" s="25" t="s">
        <v>156</v>
      </c>
      <c r="D16" s="26" t="s">
        <v>264</v>
      </c>
      <c r="E16" s="27" t="s">
        <v>265</v>
      </c>
      <c r="F16" s="9" t="s">
        <v>178</v>
      </c>
      <c r="G16" s="28">
        <v>2187857</v>
      </c>
      <c r="H16" s="28">
        <v>2187857</v>
      </c>
      <c r="I16" s="28"/>
      <c r="J16" s="28">
        <v>2187857</v>
      </c>
      <c r="K16" s="28"/>
      <c r="L16" s="28"/>
    </row>
    <row r="17" ht="26.05" customHeight="1" spans="1:12">
      <c r="A17" s="25" t="s">
        <v>155</v>
      </c>
      <c r="B17" s="25" t="s">
        <v>166</v>
      </c>
      <c r="C17" s="25" t="s">
        <v>166</v>
      </c>
      <c r="D17" s="26" t="s">
        <v>264</v>
      </c>
      <c r="E17" s="27" t="s">
        <v>270</v>
      </c>
      <c r="F17" s="9" t="s">
        <v>181</v>
      </c>
      <c r="G17" s="28">
        <v>80000</v>
      </c>
      <c r="H17" s="28"/>
      <c r="I17" s="28"/>
      <c r="J17" s="28"/>
      <c r="K17" s="28"/>
      <c r="L17" s="28">
        <v>80000</v>
      </c>
    </row>
    <row r="18" ht="26.05" customHeight="1" spans="1:12">
      <c r="A18" s="25" t="s">
        <v>155</v>
      </c>
      <c r="B18" s="25" t="s">
        <v>182</v>
      </c>
      <c r="C18" s="25" t="s">
        <v>156</v>
      </c>
      <c r="D18" s="26" t="s">
        <v>264</v>
      </c>
      <c r="E18" s="27" t="s">
        <v>271</v>
      </c>
      <c r="F18" s="9" t="s">
        <v>185</v>
      </c>
      <c r="G18" s="28">
        <v>250000</v>
      </c>
      <c r="H18" s="28"/>
      <c r="I18" s="28"/>
      <c r="J18" s="28"/>
      <c r="K18" s="28"/>
      <c r="L18" s="28">
        <v>250000</v>
      </c>
    </row>
    <row r="19" ht="26.05" customHeight="1" spans="1:12">
      <c r="A19" s="25" t="s">
        <v>155</v>
      </c>
      <c r="B19" s="25" t="s">
        <v>156</v>
      </c>
      <c r="C19" s="25" t="s">
        <v>166</v>
      </c>
      <c r="D19" s="26" t="s">
        <v>264</v>
      </c>
      <c r="E19" s="27" t="s">
        <v>272</v>
      </c>
      <c r="F19" s="9" t="s">
        <v>188</v>
      </c>
      <c r="G19" s="28">
        <v>100000</v>
      </c>
      <c r="H19" s="28"/>
      <c r="I19" s="28"/>
      <c r="J19" s="28"/>
      <c r="K19" s="28"/>
      <c r="L19" s="28">
        <v>100000</v>
      </c>
    </row>
    <row r="20" ht="26.05" customHeight="1" spans="1:12">
      <c r="A20" s="25" t="s">
        <v>155</v>
      </c>
      <c r="B20" s="25" t="s">
        <v>156</v>
      </c>
      <c r="C20" s="25" t="s">
        <v>189</v>
      </c>
      <c r="D20" s="26" t="s">
        <v>264</v>
      </c>
      <c r="E20" s="27" t="s">
        <v>273</v>
      </c>
      <c r="F20" s="9" t="s">
        <v>192</v>
      </c>
      <c r="G20" s="28">
        <v>200000</v>
      </c>
      <c r="H20" s="28"/>
      <c r="I20" s="28"/>
      <c r="J20" s="28"/>
      <c r="K20" s="28"/>
      <c r="L20" s="28">
        <v>200000</v>
      </c>
    </row>
    <row r="21" ht="26.05" customHeight="1" spans="1:12">
      <c r="A21" s="25" t="s">
        <v>155</v>
      </c>
      <c r="B21" s="25" t="s">
        <v>156</v>
      </c>
      <c r="C21" s="25" t="s">
        <v>189</v>
      </c>
      <c r="D21" s="26" t="s">
        <v>264</v>
      </c>
      <c r="E21" s="27" t="s">
        <v>273</v>
      </c>
      <c r="F21" s="9" t="s">
        <v>193</v>
      </c>
      <c r="G21" s="28">
        <v>300000</v>
      </c>
      <c r="H21" s="28"/>
      <c r="I21" s="28"/>
      <c r="J21" s="28"/>
      <c r="K21" s="28"/>
      <c r="L21" s="28">
        <v>300000</v>
      </c>
    </row>
    <row r="22" ht="26.05" customHeight="1" spans="1:12">
      <c r="A22" s="25" t="s">
        <v>155</v>
      </c>
      <c r="B22" s="25" t="s">
        <v>156</v>
      </c>
      <c r="C22" s="25" t="s">
        <v>166</v>
      </c>
      <c r="D22" s="26" t="s">
        <v>264</v>
      </c>
      <c r="E22" s="27" t="s">
        <v>272</v>
      </c>
      <c r="F22" s="9" t="s">
        <v>194</v>
      </c>
      <c r="G22" s="28">
        <v>250000</v>
      </c>
      <c r="H22" s="28"/>
      <c r="I22" s="28"/>
      <c r="J22" s="28"/>
      <c r="K22" s="28"/>
      <c r="L22" s="28">
        <v>250000</v>
      </c>
    </row>
    <row r="23" ht="26.05" customHeight="1" spans="1:12">
      <c r="A23" s="25" t="s">
        <v>155</v>
      </c>
      <c r="B23" s="25" t="s">
        <v>182</v>
      </c>
      <c r="C23" s="25" t="s">
        <v>156</v>
      </c>
      <c r="D23" s="26" t="s">
        <v>264</v>
      </c>
      <c r="E23" s="27" t="s">
        <v>271</v>
      </c>
      <c r="F23" s="9" t="s">
        <v>195</v>
      </c>
      <c r="G23" s="28">
        <v>400000</v>
      </c>
      <c r="H23" s="28"/>
      <c r="I23" s="28"/>
      <c r="J23" s="28"/>
      <c r="K23" s="28"/>
      <c r="L23" s="28">
        <v>400000</v>
      </c>
    </row>
    <row r="24" ht="16.35" customHeight="1"/>
    <row r="25" ht="16.35" customHeight="1"/>
    <row r="26" ht="16.35" customHeight="1"/>
    <row r="27" ht="26.05" customHeight="1" spans="9:10">
      <c r="I27" s="1"/>
      <c r="J27" s="29"/>
    </row>
    <row r="28" ht="26.05" customHeight="1" spans="9:10">
      <c r="I28" s="1"/>
      <c r="J28" s="29"/>
    </row>
    <row r="29" ht="26.05" customHeight="1" spans="9:10">
      <c r="I29" s="1"/>
      <c r="J29" s="29"/>
    </row>
    <row r="30" ht="26.05" customHeight="1" spans="9:10">
      <c r="I30" s="1"/>
      <c r="J30" s="29"/>
    </row>
    <row r="31" ht="26.05" customHeight="1" spans="9:10">
      <c r="I31" s="1"/>
      <c r="J31" s="29"/>
    </row>
    <row r="32" ht="26.05" customHeight="1" spans="9:10">
      <c r="I32" s="1"/>
      <c r="J32" s="29"/>
    </row>
    <row r="33" ht="26.05" customHeight="1" spans="9:10">
      <c r="I33" s="1"/>
      <c r="J33" s="29"/>
    </row>
    <row r="34" ht="26.05" customHeight="1" spans="9:10">
      <c r="I34" s="1"/>
      <c r="J34" s="29"/>
    </row>
    <row r="35" ht="26.05" customHeight="1" spans="9:10">
      <c r="I35" s="1"/>
      <c r="J35" s="29"/>
    </row>
    <row r="36" ht="26.05" customHeight="1" spans="9:10">
      <c r="I36" s="1"/>
      <c r="J36" s="29"/>
    </row>
    <row r="37" ht="26.05" customHeight="1" spans="9:10">
      <c r="I37" s="1"/>
      <c r="J37" s="29"/>
    </row>
    <row r="38" ht="26.05" customHeight="1" spans="9:10">
      <c r="I38" s="1"/>
      <c r="J38" s="29"/>
    </row>
    <row r="39" ht="26.05" customHeight="1" spans="9:10">
      <c r="I39" s="1"/>
      <c r="J39" s="29"/>
    </row>
    <row r="40" ht="26.05" customHeight="1" spans="9:10">
      <c r="I40" s="1"/>
      <c r="J40" s="29"/>
    </row>
    <row r="41" ht="26.05" customHeight="1" spans="9:10">
      <c r="I41" s="1"/>
      <c r="J41" s="29"/>
    </row>
    <row r="42" ht="16.35" customHeight="1" spans="9:10">
      <c r="I42" s="1"/>
      <c r="J42" s="1"/>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D7" sqref="D7"/>
    </sheetView>
  </sheetViews>
  <sheetFormatPr defaultColWidth="10" defaultRowHeight="13.5" outlineLevelCol="6"/>
  <cols>
    <col min="1" max="1" width="12.6166666666667" customWidth="1"/>
    <col min="2" max="2" width="11.8083333333333" customWidth="1"/>
    <col min="3" max="3" width="30.2583333333333" customWidth="1"/>
    <col min="4" max="4" width="12.2166666666667" customWidth="1"/>
    <col min="5" max="5" width="16.225" customWidth="1"/>
    <col min="6" max="6" width="18.4416666666667" customWidth="1"/>
    <col min="7" max="7" width="12.6166666666667" customWidth="1"/>
    <col min="8" max="9" width="9.76666666666667" customWidth="1"/>
  </cols>
  <sheetData>
    <row r="1" ht="16.35" customHeight="1" spans="1:1">
      <c r="A1" s="1" t="s">
        <v>274</v>
      </c>
    </row>
    <row r="2" ht="31.9" customHeight="1" spans="1:6">
      <c r="A2" s="2" t="s">
        <v>275</v>
      </c>
      <c r="B2" s="2"/>
      <c r="C2" s="2"/>
      <c r="D2" s="2"/>
      <c r="E2" s="2"/>
      <c r="F2" s="2"/>
    </row>
    <row r="3" ht="36.2" customHeight="1" spans="1:7">
      <c r="A3" s="3" t="s">
        <v>198</v>
      </c>
      <c r="B3" s="3"/>
      <c r="C3" s="3"/>
      <c r="D3" s="3"/>
      <c r="G3" s="17" t="s">
        <v>276</v>
      </c>
    </row>
    <row r="4" ht="23.25" customHeight="1" spans="1:7">
      <c r="A4" s="4" t="s">
        <v>136</v>
      </c>
      <c r="B4" s="4"/>
      <c r="C4" s="4" t="s">
        <v>277</v>
      </c>
      <c r="D4" s="4" t="s">
        <v>261</v>
      </c>
      <c r="E4" s="4" t="s">
        <v>202</v>
      </c>
      <c r="F4" s="4" t="s">
        <v>203</v>
      </c>
      <c r="G4" s="4" t="s">
        <v>4</v>
      </c>
    </row>
    <row r="5" ht="23.25" customHeight="1" spans="1:7">
      <c r="A5" s="4" t="s">
        <v>148</v>
      </c>
      <c r="B5" s="4" t="s">
        <v>149</v>
      </c>
      <c r="C5" s="4"/>
      <c r="D5" s="4"/>
      <c r="E5" s="4"/>
      <c r="F5" s="4"/>
      <c r="G5" s="4"/>
    </row>
    <row r="6" ht="22.4" customHeight="1" spans="1:7">
      <c r="A6" s="4"/>
      <c r="B6" s="4"/>
      <c r="C6" s="4"/>
      <c r="D6" s="4"/>
      <c r="E6" s="4"/>
      <c r="F6" s="4"/>
      <c r="G6" s="4"/>
    </row>
    <row r="7" ht="25" customHeight="1" spans="1:7">
      <c r="A7" s="4" t="s">
        <v>278</v>
      </c>
      <c r="B7" s="4"/>
      <c r="C7" s="4"/>
      <c r="D7" s="18">
        <v>15014800</v>
      </c>
      <c r="E7" s="18">
        <v>13434800</v>
      </c>
      <c r="F7" s="18">
        <v>1580000</v>
      </c>
      <c r="G7" s="18"/>
    </row>
    <row r="8" ht="22.8" customHeight="1" spans="1:7">
      <c r="A8" s="4" t="s">
        <v>279</v>
      </c>
      <c r="B8" s="13"/>
      <c r="C8" s="7" t="s">
        <v>280</v>
      </c>
      <c r="D8" s="19">
        <v>11026231</v>
      </c>
      <c r="E8" s="19">
        <v>11026231</v>
      </c>
      <c r="F8" s="19">
        <v>0</v>
      </c>
      <c r="G8" s="19"/>
    </row>
    <row r="9" ht="22.8" customHeight="1" spans="1:7">
      <c r="A9" s="13" t="s">
        <v>279</v>
      </c>
      <c r="B9" s="13" t="s">
        <v>156</v>
      </c>
      <c r="C9" s="8" t="s">
        <v>281</v>
      </c>
      <c r="D9" s="19">
        <v>8257721</v>
      </c>
      <c r="E9" s="19">
        <v>8257721</v>
      </c>
      <c r="F9" s="19">
        <v>0</v>
      </c>
      <c r="G9" s="19"/>
    </row>
    <row r="10" ht="22.8" customHeight="1" spans="1:7">
      <c r="A10" s="13"/>
      <c r="B10" s="13" t="s">
        <v>174</v>
      </c>
      <c r="C10" s="8" t="s">
        <v>282</v>
      </c>
      <c r="D10" s="19">
        <v>1777583</v>
      </c>
      <c r="E10" s="19">
        <v>1777583</v>
      </c>
      <c r="F10" s="19">
        <v>0</v>
      </c>
      <c r="G10" s="19"/>
    </row>
    <row r="11" ht="22.8" customHeight="1" spans="1:7">
      <c r="A11" s="13"/>
      <c r="B11" s="13" t="s">
        <v>283</v>
      </c>
      <c r="C11" s="8" t="s">
        <v>227</v>
      </c>
      <c r="D11" s="19">
        <v>990927</v>
      </c>
      <c r="E11" s="19">
        <v>990927</v>
      </c>
      <c r="F11" s="19">
        <v>0</v>
      </c>
      <c r="G11" s="19"/>
    </row>
    <row r="12" ht="22.8" customHeight="1" spans="1:7">
      <c r="A12" s="4" t="s">
        <v>284</v>
      </c>
      <c r="B12" s="13"/>
      <c r="C12" s="7" t="s">
        <v>285</v>
      </c>
      <c r="D12" s="19">
        <f>E12+F12</f>
        <v>3767857</v>
      </c>
      <c r="E12" s="19">
        <v>2187857</v>
      </c>
      <c r="F12" s="19">
        <v>1580000</v>
      </c>
      <c r="G12" s="19"/>
    </row>
    <row r="13" ht="22.8" customHeight="1" spans="1:7">
      <c r="A13" s="13" t="s">
        <v>284</v>
      </c>
      <c r="B13" s="13" t="s">
        <v>156</v>
      </c>
      <c r="C13" s="8" t="s">
        <v>286</v>
      </c>
      <c r="D13" s="19">
        <f t="shared" ref="D13:D21" si="0">E13+F13</f>
        <v>2031857</v>
      </c>
      <c r="E13" s="19">
        <v>1593857</v>
      </c>
      <c r="F13" s="19">
        <f>504000-12000-20000-5000-9000-10000-10000</f>
        <v>438000</v>
      </c>
      <c r="G13" s="19"/>
    </row>
    <row r="14" ht="22.8" customHeight="1" spans="1:7">
      <c r="A14" s="13"/>
      <c r="B14" s="13" t="s">
        <v>174</v>
      </c>
      <c r="C14" s="8" t="s">
        <v>287</v>
      </c>
      <c r="D14" s="19">
        <f t="shared" si="0"/>
        <v>86000</v>
      </c>
      <c r="E14" s="19">
        <v>30000</v>
      </c>
      <c r="F14" s="19">
        <f>61000-5000</f>
        <v>56000</v>
      </c>
      <c r="G14" s="19"/>
    </row>
    <row r="15" ht="22.8" customHeight="1" spans="1:7">
      <c r="A15" s="13"/>
      <c r="B15" s="13" t="s">
        <v>283</v>
      </c>
      <c r="C15" s="8" t="s">
        <v>288</v>
      </c>
      <c r="D15" s="19">
        <f t="shared" si="0"/>
        <v>71000</v>
      </c>
      <c r="E15" s="19">
        <v>0</v>
      </c>
      <c r="F15" s="19">
        <f>81000-10000</f>
        <v>71000</v>
      </c>
      <c r="G15" s="19"/>
    </row>
    <row r="16" ht="22.8" customHeight="1" spans="1:7">
      <c r="A16" s="13"/>
      <c r="B16" s="13" t="s">
        <v>289</v>
      </c>
      <c r="C16" s="8" t="s">
        <v>290</v>
      </c>
      <c r="D16" s="19">
        <f t="shared" si="0"/>
        <v>0</v>
      </c>
      <c r="E16" s="19">
        <v>0</v>
      </c>
      <c r="F16" s="19">
        <v>0</v>
      </c>
      <c r="G16" s="19"/>
    </row>
    <row r="17" ht="22.8" customHeight="1" spans="1:7">
      <c r="A17" s="13"/>
      <c r="B17" s="13" t="s">
        <v>162</v>
      </c>
      <c r="C17" s="8" t="s">
        <v>291</v>
      </c>
      <c r="D17" s="19">
        <f t="shared" si="0"/>
        <v>241000</v>
      </c>
      <c r="E17" s="19">
        <v>0</v>
      </c>
      <c r="F17" s="19">
        <v>241000</v>
      </c>
      <c r="G17" s="19"/>
    </row>
    <row r="18" ht="22.8" customHeight="1" spans="1:7">
      <c r="A18" s="13"/>
      <c r="B18" s="13" t="s">
        <v>182</v>
      </c>
      <c r="C18" s="8" t="s">
        <v>292</v>
      </c>
      <c r="D18" s="19">
        <f t="shared" si="0"/>
        <v>29000</v>
      </c>
      <c r="E18" s="19">
        <v>10000</v>
      </c>
      <c r="F18" s="19">
        <f>44000-25000</f>
        <v>19000</v>
      </c>
      <c r="G18" s="19"/>
    </row>
    <row r="19" ht="22.8" customHeight="1" spans="1:7">
      <c r="A19" s="13"/>
      <c r="B19" s="13" t="s">
        <v>293</v>
      </c>
      <c r="C19" s="8" t="s">
        <v>294</v>
      </c>
      <c r="D19" s="19">
        <f t="shared" si="0"/>
        <v>116000</v>
      </c>
      <c r="E19" s="19">
        <v>96000</v>
      </c>
      <c r="F19" s="19">
        <f>40000-20000</f>
        <v>20000</v>
      </c>
      <c r="G19" s="19"/>
    </row>
    <row r="20" ht="22.8" customHeight="1" spans="1:7">
      <c r="A20" s="13"/>
      <c r="B20" s="13" t="s">
        <v>189</v>
      </c>
      <c r="C20" s="8" t="s">
        <v>295</v>
      </c>
      <c r="D20" s="19">
        <f t="shared" si="0"/>
        <v>187000</v>
      </c>
      <c r="E20" s="19">
        <v>100000</v>
      </c>
      <c r="F20" s="19">
        <f>260000-173000</f>
        <v>87000</v>
      </c>
      <c r="G20" s="19"/>
    </row>
    <row r="21" ht="22.8" customHeight="1" spans="1:7">
      <c r="A21" s="13"/>
      <c r="B21" s="13" t="s">
        <v>166</v>
      </c>
      <c r="C21" s="8" t="s">
        <v>296</v>
      </c>
      <c r="D21" s="19">
        <f t="shared" si="0"/>
        <v>1006000</v>
      </c>
      <c r="E21" s="19">
        <v>358000</v>
      </c>
      <c r="F21" s="19">
        <f>896000-248000</f>
        <v>648000</v>
      </c>
      <c r="G21" s="19"/>
    </row>
    <row r="22" ht="22.8" customHeight="1" spans="1:7">
      <c r="A22" s="4" t="s">
        <v>297</v>
      </c>
      <c r="B22" s="13"/>
      <c r="C22" s="7" t="s">
        <v>263</v>
      </c>
      <c r="D22" s="19">
        <v>220712</v>
      </c>
      <c r="E22" s="19">
        <v>220712</v>
      </c>
      <c r="F22" s="19">
        <v>0</v>
      </c>
      <c r="G22" s="19"/>
    </row>
    <row r="23" ht="22.8" customHeight="1" spans="1:7">
      <c r="A23" s="13" t="s">
        <v>297</v>
      </c>
      <c r="B23" s="13" t="s">
        <v>156</v>
      </c>
      <c r="C23" s="8" t="s">
        <v>298</v>
      </c>
      <c r="D23" s="19">
        <v>138840</v>
      </c>
      <c r="E23" s="19">
        <v>138840</v>
      </c>
      <c r="F23" s="19">
        <v>0</v>
      </c>
      <c r="G23" s="19"/>
    </row>
    <row r="24" ht="22.8" customHeight="1" spans="1:7">
      <c r="A24" s="13"/>
      <c r="B24" s="13" t="s">
        <v>162</v>
      </c>
      <c r="C24" s="8" t="s">
        <v>299</v>
      </c>
      <c r="D24" s="19">
        <v>81872</v>
      </c>
      <c r="E24" s="19">
        <v>81872</v>
      </c>
      <c r="F24" s="19">
        <v>0</v>
      </c>
      <c r="G24" s="19"/>
    </row>
  </sheetData>
  <mergeCells count="14">
    <mergeCell ref="A2:F2"/>
    <mergeCell ref="A3:D3"/>
    <mergeCell ref="A4:B4"/>
    <mergeCell ref="A7:C7"/>
    <mergeCell ref="A5:A6"/>
    <mergeCell ref="A9:A11"/>
    <mergeCell ref="A13:A21"/>
    <mergeCell ref="A23:A24"/>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workbookViewId="0">
      <selection activeCell="D41" sqref="D41"/>
    </sheetView>
  </sheetViews>
  <sheetFormatPr defaultColWidth="10" defaultRowHeight="13.5" outlineLevelCol="6"/>
  <cols>
    <col min="1" max="1" width="12.6166666666667" customWidth="1"/>
    <col min="2" max="2" width="11.8083333333333" customWidth="1"/>
    <col min="3" max="3" width="30.2583333333333" customWidth="1"/>
    <col min="4" max="6" width="9.76666666666667" customWidth="1"/>
    <col min="7" max="7" width="17.1" customWidth="1"/>
    <col min="8" max="8" width="9.76666666666667" customWidth="1"/>
  </cols>
  <sheetData>
    <row r="1" ht="16.35" customHeight="1" spans="1:1">
      <c r="A1" s="1" t="s">
        <v>300</v>
      </c>
    </row>
    <row r="2" ht="55.2" customHeight="1" spans="1:7">
      <c r="A2" s="2" t="s">
        <v>301</v>
      </c>
      <c r="B2" s="2"/>
      <c r="C2" s="2"/>
      <c r="D2" s="2"/>
      <c r="E2" s="2"/>
      <c r="F2" s="2"/>
      <c r="G2" s="2"/>
    </row>
    <row r="3" ht="34.5" customHeight="1" spans="1:7">
      <c r="A3" s="21" t="s">
        <v>198</v>
      </c>
      <c r="B3" s="21"/>
      <c r="C3" s="21"/>
      <c r="D3" s="21"/>
      <c r="E3" s="12"/>
      <c r="F3" s="12"/>
      <c r="G3" s="12" t="s">
        <v>35</v>
      </c>
    </row>
    <row r="4" ht="23.25" customHeight="1" spans="1:7">
      <c r="A4" s="4" t="s">
        <v>136</v>
      </c>
      <c r="B4" s="4"/>
      <c r="C4" s="4" t="s">
        <v>277</v>
      </c>
      <c r="D4" s="13" t="s">
        <v>302</v>
      </c>
      <c r="E4" s="13" t="s">
        <v>202</v>
      </c>
      <c r="F4" s="13" t="s">
        <v>203</v>
      </c>
      <c r="G4" s="13" t="s">
        <v>4</v>
      </c>
    </row>
    <row r="5" ht="23.25" customHeight="1" spans="1:7">
      <c r="A5" s="4" t="s">
        <v>148</v>
      </c>
      <c r="B5" s="4" t="s">
        <v>149</v>
      </c>
      <c r="C5" s="4"/>
      <c r="D5" s="13"/>
      <c r="E5" s="13"/>
      <c r="F5" s="13"/>
      <c r="G5" s="13"/>
    </row>
    <row r="6" ht="22.4" customHeight="1" spans="1:7">
      <c r="A6" s="4"/>
      <c r="B6" s="4"/>
      <c r="C6" s="4"/>
      <c r="D6" s="13"/>
      <c r="E6" s="13"/>
      <c r="F6" s="13"/>
      <c r="G6" s="13"/>
    </row>
    <row r="7" ht="22.8" customHeight="1" spans="1:7">
      <c r="A7" s="4" t="s">
        <v>278</v>
      </c>
      <c r="B7" s="4"/>
      <c r="C7" s="4"/>
      <c r="D7" s="4">
        <v>15014800</v>
      </c>
      <c r="E7" s="4">
        <v>13434800</v>
      </c>
      <c r="F7" s="4">
        <v>1580000</v>
      </c>
      <c r="G7" s="9"/>
    </row>
    <row r="8" ht="22.4" customHeight="1" spans="1:7">
      <c r="A8" s="4" t="s">
        <v>303</v>
      </c>
      <c r="B8" s="13"/>
      <c r="C8" s="7" t="s">
        <v>208</v>
      </c>
      <c r="D8" s="13">
        <v>11026231</v>
      </c>
      <c r="E8" s="13">
        <v>11026231</v>
      </c>
      <c r="F8" s="13">
        <v>0</v>
      </c>
      <c r="G8" s="9"/>
    </row>
    <row r="9" ht="22.8" customHeight="1" spans="1:7">
      <c r="A9" s="13" t="s">
        <v>303</v>
      </c>
      <c r="B9" s="13" t="s">
        <v>293</v>
      </c>
      <c r="C9" s="8" t="s">
        <v>304</v>
      </c>
      <c r="D9" s="13">
        <v>1108118</v>
      </c>
      <c r="E9" s="13">
        <v>1108118</v>
      </c>
      <c r="F9" s="13">
        <v>0</v>
      </c>
      <c r="G9" s="9"/>
    </row>
    <row r="10" ht="22.8" customHeight="1" spans="1:7">
      <c r="A10" s="13"/>
      <c r="B10" s="13" t="s">
        <v>305</v>
      </c>
      <c r="C10" s="8" t="s">
        <v>306</v>
      </c>
      <c r="D10" s="13">
        <v>80777</v>
      </c>
      <c r="E10" s="13">
        <v>80777</v>
      </c>
      <c r="F10" s="13">
        <v>0</v>
      </c>
      <c r="G10" s="9"/>
    </row>
    <row r="11" ht="22.8" customHeight="1" spans="1:7">
      <c r="A11" s="13"/>
      <c r="B11" s="13" t="s">
        <v>307</v>
      </c>
      <c r="C11" s="8" t="s">
        <v>308</v>
      </c>
      <c r="D11" s="13">
        <v>588688</v>
      </c>
      <c r="E11" s="13">
        <v>588688</v>
      </c>
      <c r="F11" s="13">
        <v>0</v>
      </c>
      <c r="G11" s="9"/>
    </row>
    <row r="12" ht="22.8" customHeight="1" spans="1:7">
      <c r="A12" s="13"/>
      <c r="B12" s="13" t="s">
        <v>156</v>
      </c>
      <c r="C12" s="8" t="s">
        <v>309</v>
      </c>
      <c r="D12" s="13">
        <v>4421136</v>
      </c>
      <c r="E12" s="13">
        <v>4421136</v>
      </c>
      <c r="F12" s="13">
        <v>0</v>
      </c>
      <c r="G12" s="9"/>
    </row>
    <row r="13" ht="22.8" customHeight="1" spans="1:7">
      <c r="A13" s="13"/>
      <c r="B13" s="13" t="s">
        <v>310</v>
      </c>
      <c r="C13" s="8" t="s">
        <v>311</v>
      </c>
      <c r="D13" s="13">
        <v>1779224</v>
      </c>
      <c r="E13" s="13">
        <v>1779224</v>
      </c>
      <c r="F13" s="13">
        <v>0</v>
      </c>
      <c r="G13" s="9"/>
    </row>
    <row r="14" ht="22.8" customHeight="1" spans="1:7">
      <c r="A14" s="13"/>
      <c r="B14" s="13" t="s">
        <v>283</v>
      </c>
      <c r="C14" s="8" t="s">
        <v>312</v>
      </c>
      <c r="D14" s="13">
        <v>1375005</v>
      </c>
      <c r="E14" s="13">
        <v>1375005</v>
      </c>
      <c r="F14" s="13">
        <v>0</v>
      </c>
      <c r="G14" s="9"/>
    </row>
    <row r="15" ht="22.8" customHeight="1" spans="1:7">
      <c r="A15" s="13"/>
      <c r="B15" s="13" t="s">
        <v>174</v>
      </c>
      <c r="C15" s="8" t="s">
        <v>313</v>
      </c>
      <c r="D15" s="13">
        <v>682356</v>
      </c>
      <c r="E15" s="13">
        <v>682356</v>
      </c>
      <c r="F15" s="13">
        <v>0</v>
      </c>
      <c r="G15" s="9"/>
    </row>
    <row r="16" ht="22.8" customHeight="1" spans="1:7">
      <c r="A16" s="13"/>
      <c r="B16" s="13" t="s">
        <v>314</v>
      </c>
      <c r="C16" s="8" t="s">
        <v>177</v>
      </c>
      <c r="D16" s="13">
        <v>990927</v>
      </c>
      <c r="E16" s="13">
        <v>990927</v>
      </c>
      <c r="F16" s="13">
        <v>0</v>
      </c>
      <c r="G16" s="9"/>
    </row>
    <row r="17" ht="22.4" customHeight="1" spans="1:7">
      <c r="A17" s="4" t="s">
        <v>315</v>
      </c>
      <c r="B17" s="13"/>
      <c r="C17" s="7" t="s">
        <v>263</v>
      </c>
      <c r="D17" s="13">
        <v>220712</v>
      </c>
      <c r="E17" s="13">
        <v>220712</v>
      </c>
      <c r="F17" s="13">
        <v>0</v>
      </c>
      <c r="G17" s="9"/>
    </row>
    <row r="18" ht="22.8" customHeight="1" spans="1:7">
      <c r="A18" s="13" t="s">
        <v>315</v>
      </c>
      <c r="B18" s="13" t="s">
        <v>162</v>
      </c>
      <c r="C18" s="8" t="s">
        <v>316</v>
      </c>
      <c r="D18" s="13">
        <v>138840</v>
      </c>
      <c r="E18" s="13">
        <v>138840</v>
      </c>
      <c r="F18" s="13">
        <v>0</v>
      </c>
      <c r="G18" s="9"/>
    </row>
    <row r="19" ht="22.8" customHeight="1" spans="1:7">
      <c r="A19" s="13"/>
      <c r="B19" s="13" t="s">
        <v>174</v>
      </c>
      <c r="C19" s="8" t="s">
        <v>317</v>
      </c>
      <c r="D19" s="13">
        <v>81872</v>
      </c>
      <c r="E19" s="13">
        <v>81872</v>
      </c>
      <c r="F19" s="13">
        <v>0</v>
      </c>
      <c r="G19" s="9"/>
    </row>
    <row r="20" ht="22.4" customHeight="1" spans="1:7">
      <c r="A20" s="4" t="s">
        <v>318</v>
      </c>
      <c r="B20" s="13"/>
      <c r="C20" s="7" t="s">
        <v>209</v>
      </c>
      <c r="D20" s="13">
        <f>E20+F20</f>
        <v>3767857</v>
      </c>
      <c r="E20" s="13">
        <v>2187857</v>
      </c>
      <c r="F20" s="13">
        <v>1580000</v>
      </c>
      <c r="G20" s="9"/>
    </row>
    <row r="21" ht="22.8" customHeight="1" spans="1:7">
      <c r="A21" s="13" t="s">
        <v>318</v>
      </c>
      <c r="B21" s="13" t="s">
        <v>156</v>
      </c>
      <c r="C21" s="8" t="s">
        <v>319</v>
      </c>
      <c r="D21" s="13">
        <f t="shared" ref="D21:D41" si="0">E21+F21</f>
        <v>442000</v>
      </c>
      <c r="E21" s="13">
        <v>220000</v>
      </c>
      <c r="F21" s="13">
        <f>234000-12000</f>
        <v>222000</v>
      </c>
      <c r="G21" s="9"/>
    </row>
    <row r="22" ht="22.8" customHeight="1" spans="1:7">
      <c r="A22" s="13"/>
      <c r="B22" s="13" t="s">
        <v>170</v>
      </c>
      <c r="C22" s="8" t="s">
        <v>320</v>
      </c>
      <c r="D22" s="13">
        <f t="shared" si="0"/>
        <v>162000</v>
      </c>
      <c r="E22" s="13">
        <v>32000</v>
      </c>
      <c r="F22" s="13">
        <f>139000-9000</f>
        <v>130000</v>
      </c>
      <c r="G22" s="9"/>
    </row>
    <row r="23" ht="22.8" customHeight="1" spans="1:7">
      <c r="A23" s="13"/>
      <c r="B23" s="13" t="s">
        <v>182</v>
      </c>
      <c r="C23" s="8" t="s">
        <v>321</v>
      </c>
      <c r="D23" s="13">
        <f t="shared" si="0"/>
        <v>104000</v>
      </c>
      <c r="E23" s="13">
        <v>100000</v>
      </c>
      <c r="F23" s="13">
        <f>9000-5000</f>
        <v>4000</v>
      </c>
      <c r="G23" s="9"/>
    </row>
    <row r="24" ht="22.8" customHeight="1" spans="1:7">
      <c r="A24" s="13"/>
      <c r="B24" s="13" t="s">
        <v>322</v>
      </c>
      <c r="C24" s="8" t="s">
        <v>323</v>
      </c>
      <c r="D24" s="13">
        <f t="shared" si="0"/>
        <v>174943</v>
      </c>
      <c r="E24" s="13">
        <v>174943</v>
      </c>
      <c r="F24" s="13">
        <v>0</v>
      </c>
      <c r="G24" s="9"/>
    </row>
    <row r="25" ht="22.8" customHeight="1" spans="1:7">
      <c r="A25" s="13"/>
      <c r="B25" s="13" t="s">
        <v>324</v>
      </c>
      <c r="C25" s="8" t="s">
        <v>325</v>
      </c>
      <c r="D25" s="13">
        <f t="shared" si="0"/>
        <v>139954</v>
      </c>
      <c r="E25" s="13">
        <v>139954</v>
      </c>
      <c r="F25" s="13">
        <v>0</v>
      </c>
      <c r="G25" s="9"/>
    </row>
    <row r="26" ht="22.8" customHeight="1" spans="1:7">
      <c r="A26" s="13"/>
      <c r="B26" s="13" t="s">
        <v>326</v>
      </c>
      <c r="C26" s="8" t="s">
        <v>327</v>
      </c>
      <c r="D26" s="13">
        <f t="shared" si="0"/>
        <v>29000</v>
      </c>
      <c r="E26" s="13">
        <v>10000</v>
      </c>
      <c r="F26" s="13">
        <f>44000-25000</f>
        <v>19000</v>
      </c>
      <c r="G26" s="9"/>
    </row>
    <row r="27" ht="22.8" customHeight="1" spans="1:7">
      <c r="A27" s="13"/>
      <c r="B27" s="13" t="s">
        <v>328</v>
      </c>
      <c r="C27" s="8" t="s">
        <v>329</v>
      </c>
      <c r="D27" s="13">
        <f t="shared" si="0"/>
        <v>116000</v>
      </c>
      <c r="E27" s="13">
        <v>96000</v>
      </c>
      <c r="F27" s="13">
        <f>40000-20000</f>
        <v>20000</v>
      </c>
      <c r="G27" s="9"/>
    </row>
    <row r="28" ht="22.8" customHeight="1" spans="1:7">
      <c r="A28" s="13"/>
      <c r="B28" s="13" t="s">
        <v>330</v>
      </c>
      <c r="C28" s="8" t="s">
        <v>331</v>
      </c>
      <c r="D28" s="13">
        <f t="shared" si="0"/>
        <v>86000</v>
      </c>
      <c r="E28" s="13">
        <v>30000</v>
      </c>
      <c r="F28" s="13">
        <f>61000-5000</f>
        <v>56000</v>
      </c>
      <c r="G28" s="9"/>
    </row>
    <row r="29" ht="22.8" customHeight="1" spans="1:7">
      <c r="A29" s="13"/>
      <c r="B29" s="13" t="s">
        <v>332</v>
      </c>
      <c r="C29" s="8" t="s">
        <v>333</v>
      </c>
      <c r="D29" s="13">
        <f t="shared" si="0"/>
        <v>726960</v>
      </c>
      <c r="E29" s="13">
        <v>726960</v>
      </c>
      <c r="F29" s="13">
        <f>10000-10000</f>
        <v>0</v>
      </c>
      <c r="G29" s="9"/>
    </row>
    <row r="30" ht="22.8" customHeight="1" spans="1:7">
      <c r="A30" s="13"/>
      <c r="B30" s="13" t="s">
        <v>166</v>
      </c>
      <c r="C30" s="8" t="s">
        <v>334</v>
      </c>
      <c r="D30" s="13">
        <f t="shared" si="0"/>
        <v>1006000</v>
      </c>
      <c r="E30" s="13">
        <v>358000</v>
      </c>
      <c r="F30" s="13">
        <f>896000-248000</f>
        <v>648000</v>
      </c>
      <c r="G30" s="9"/>
    </row>
    <row r="31" ht="22.8" customHeight="1" spans="1:7">
      <c r="A31" s="13"/>
      <c r="B31" s="13" t="s">
        <v>162</v>
      </c>
      <c r="C31" s="8" t="s">
        <v>335</v>
      </c>
      <c r="D31" s="13">
        <f t="shared" si="0"/>
        <v>32000</v>
      </c>
      <c r="E31" s="13">
        <v>30000</v>
      </c>
      <c r="F31" s="13">
        <v>2000</v>
      </c>
      <c r="G31" s="9"/>
    </row>
    <row r="32" ht="22.8" customHeight="1" spans="1:7">
      <c r="A32" s="13"/>
      <c r="B32" s="13" t="s">
        <v>336</v>
      </c>
      <c r="C32" s="8" t="s">
        <v>337</v>
      </c>
      <c r="D32" s="13">
        <f t="shared" si="0"/>
        <v>35000</v>
      </c>
      <c r="E32" s="13">
        <v>20000</v>
      </c>
      <c r="F32" s="13">
        <v>15000</v>
      </c>
      <c r="G32" s="9"/>
    </row>
    <row r="33" ht="22.8" customHeight="1" spans="1:7">
      <c r="A33" s="13"/>
      <c r="B33" s="13" t="s">
        <v>314</v>
      </c>
      <c r="C33" s="8" t="s">
        <v>338</v>
      </c>
      <c r="D33" s="13">
        <f t="shared" si="0"/>
        <v>187000</v>
      </c>
      <c r="E33" s="13">
        <v>100000</v>
      </c>
      <c r="F33" s="13">
        <f>260000-173000</f>
        <v>87000</v>
      </c>
      <c r="G33" s="9"/>
    </row>
    <row r="34" ht="22.8" customHeight="1" spans="1:7">
      <c r="A34" s="13"/>
      <c r="B34" s="13" t="s">
        <v>189</v>
      </c>
      <c r="C34" s="8" t="s">
        <v>339</v>
      </c>
      <c r="D34" s="13">
        <f t="shared" si="0"/>
        <v>105000</v>
      </c>
      <c r="E34" s="13">
        <v>100000</v>
      </c>
      <c r="F34" s="13">
        <v>5000</v>
      </c>
      <c r="G34" s="9"/>
    </row>
    <row r="35" ht="22.8" customHeight="1" spans="1:7">
      <c r="A35" s="13"/>
      <c r="B35" s="13" t="s">
        <v>174</v>
      </c>
      <c r="C35" s="8" t="s">
        <v>340</v>
      </c>
      <c r="D35" s="13">
        <f t="shared" si="0"/>
        <v>80000</v>
      </c>
      <c r="E35" s="13">
        <v>10000</v>
      </c>
      <c r="F35" s="13">
        <f>90000-20000</f>
        <v>70000</v>
      </c>
      <c r="G35" s="9"/>
    </row>
    <row r="36" ht="22.8" customHeight="1" spans="1:7">
      <c r="A36" s="13"/>
      <c r="B36" s="13" t="s">
        <v>310</v>
      </c>
      <c r="C36" s="8" t="s">
        <v>341</v>
      </c>
      <c r="D36" s="13">
        <f t="shared" si="0"/>
        <v>40000</v>
      </c>
      <c r="E36" s="13">
        <v>40000</v>
      </c>
      <c r="F36" s="13">
        <v>0</v>
      </c>
      <c r="G36" s="9"/>
    </row>
    <row r="37" ht="22.8" customHeight="1" spans="1:7">
      <c r="A37" s="13"/>
      <c r="B37" s="13" t="s">
        <v>342</v>
      </c>
      <c r="C37" s="8" t="s">
        <v>343</v>
      </c>
      <c r="D37" s="13">
        <f t="shared" si="0"/>
        <v>71000</v>
      </c>
      <c r="E37" s="13">
        <v>0</v>
      </c>
      <c r="F37" s="13">
        <f>81000-10000</f>
        <v>71000</v>
      </c>
      <c r="G37" s="9"/>
    </row>
    <row r="38" ht="22.8" customHeight="1" spans="1:7">
      <c r="A38" s="13"/>
      <c r="B38" s="13" t="s">
        <v>344</v>
      </c>
      <c r="C38" s="8" t="s">
        <v>345</v>
      </c>
      <c r="D38" s="13">
        <f t="shared" si="0"/>
        <v>0</v>
      </c>
      <c r="E38" s="13">
        <v>0</v>
      </c>
      <c r="F38" s="13">
        <f>73000-73000</f>
        <v>0</v>
      </c>
      <c r="G38" s="9"/>
    </row>
    <row r="39" ht="22.8" customHeight="1" spans="1:7">
      <c r="A39" s="13"/>
      <c r="B39" s="13" t="s">
        <v>346</v>
      </c>
      <c r="C39" s="8" t="s">
        <v>347</v>
      </c>
      <c r="D39" s="13">
        <f t="shared" si="0"/>
        <v>25000</v>
      </c>
      <c r="E39" s="13">
        <v>0</v>
      </c>
      <c r="F39" s="13">
        <f>35000-10000</f>
        <v>25000</v>
      </c>
      <c r="G39" s="9"/>
    </row>
    <row r="40" ht="22.8" customHeight="1" spans="1:7">
      <c r="A40" s="13"/>
      <c r="B40" s="13" t="s">
        <v>283</v>
      </c>
      <c r="C40" s="8" t="s">
        <v>348</v>
      </c>
      <c r="D40" s="13">
        <f t="shared" si="0"/>
        <v>30000</v>
      </c>
      <c r="E40" s="13">
        <v>0</v>
      </c>
      <c r="F40" s="13">
        <v>30000</v>
      </c>
      <c r="G40" s="9"/>
    </row>
    <row r="41" ht="22.8" customHeight="1" spans="1:7">
      <c r="A41" s="13"/>
      <c r="B41" s="13" t="s">
        <v>349</v>
      </c>
      <c r="C41" s="8" t="s">
        <v>350</v>
      </c>
      <c r="D41" s="13">
        <f t="shared" si="0"/>
        <v>176000</v>
      </c>
      <c r="E41" s="13">
        <v>0</v>
      </c>
      <c r="F41" s="13">
        <v>176000</v>
      </c>
      <c r="G41" s="9"/>
    </row>
    <row r="42" ht="16.35" customHeight="1" spans="2:2">
      <c r="B42" s="1"/>
    </row>
    <row r="43" ht="16.35" customHeight="1" spans="3:6">
      <c r="C43" s="1"/>
      <c r="D43" s="1"/>
      <c r="E43" s="1"/>
      <c r="F43" s="1"/>
    </row>
  </sheetData>
  <mergeCells count="14">
    <mergeCell ref="A2:G2"/>
    <mergeCell ref="A3:D3"/>
    <mergeCell ref="A4:B4"/>
    <mergeCell ref="A7:C7"/>
    <mergeCell ref="A5:A6"/>
    <mergeCell ref="A9:A16"/>
    <mergeCell ref="A18:A19"/>
    <mergeCell ref="A21:A41"/>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I29" sqref="I29"/>
    </sheetView>
  </sheetViews>
  <sheetFormatPr defaultColWidth="10" defaultRowHeight="13.5"/>
  <cols>
    <col min="1" max="1" width="7.46666666666667" customWidth="1"/>
    <col min="2" max="2" width="5.7" customWidth="1"/>
    <col min="3" max="3" width="7.05833333333333" customWidth="1"/>
    <col min="4" max="4" width="17.5" customWidth="1"/>
    <col min="5" max="5" width="45.1916666666667" customWidth="1"/>
    <col min="6" max="6" width="14.1083333333333" customWidth="1"/>
    <col min="7" max="7" width="15.3333333333333" customWidth="1"/>
    <col min="8" max="10" width="13.4333333333333" customWidth="1"/>
    <col min="11" max="13" width="9.76666666666667" customWidth="1"/>
  </cols>
  <sheetData>
    <row r="1" ht="16.35" customHeight="1" spans="1:1">
      <c r="A1" s="1" t="s">
        <v>351</v>
      </c>
    </row>
    <row r="2" ht="27.6" customHeight="1" spans="1:10">
      <c r="A2" s="2" t="s">
        <v>352</v>
      </c>
      <c r="B2" s="2"/>
      <c r="C2" s="2"/>
      <c r="D2" s="2"/>
      <c r="E2" s="2"/>
      <c r="F2" s="2"/>
      <c r="G2" s="2"/>
      <c r="H2" s="2"/>
      <c r="I2" s="2"/>
      <c r="J2" s="2"/>
    </row>
    <row r="3" ht="31.9" customHeight="1" spans="1:10">
      <c r="A3" s="3" t="s">
        <v>198</v>
      </c>
      <c r="B3" s="3"/>
      <c r="C3" s="3"/>
      <c r="D3" s="3"/>
      <c r="E3" s="3"/>
      <c r="F3" s="1"/>
      <c r="G3" s="1"/>
      <c r="H3" s="1"/>
      <c r="I3" s="1"/>
      <c r="J3" s="1" t="s">
        <v>35</v>
      </c>
    </row>
    <row r="4" ht="21.55" customHeight="1" spans="1:10">
      <c r="A4" s="4" t="s">
        <v>136</v>
      </c>
      <c r="B4" s="4"/>
      <c r="C4" s="4"/>
      <c r="D4" s="4" t="s">
        <v>138</v>
      </c>
      <c r="E4" s="4" t="s">
        <v>140</v>
      </c>
      <c r="F4" s="4" t="s">
        <v>202</v>
      </c>
      <c r="G4" s="4"/>
      <c r="H4" s="4"/>
      <c r="I4" s="4"/>
      <c r="J4" s="4" t="s">
        <v>203</v>
      </c>
    </row>
    <row r="5" ht="29.3" customHeight="1" spans="1:10">
      <c r="A5" s="4" t="s">
        <v>148</v>
      </c>
      <c r="B5" s="4" t="s">
        <v>149</v>
      </c>
      <c r="C5" s="4" t="s">
        <v>150</v>
      </c>
      <c r="D5" s="4"/>
      <c r="E5" s="4"/>
      <c r="F5" s="4" t="s">
        <v>261</v>
      </c>
      <c r="G5" s="4" t="s">
        <v>208</v>
      </c>
      <c r="H5" s="4" t="s">
        <v>209</v>
      </c>
      <c r="I5" s="4" t="s">
        <v>263</v>
      </c>
      <c r="J5" s="4"/>
    </row>
    <row r="6" ht="26.05" customHeight="1" spans="1:10">
      <c r="A6" s="20" t="s">
        <v>261</v>
      </c>
      <c r="B6" s="20"/>
      <c r="C6" s="20"/>
      <c r="D6" s="20"/>
      <c r="E6" s="20"/>
      <c r="F6" s="18"/>
      <c r="G6" s="18"/>
      <c r="H6" s="18"/>
      <c r="I6" s="18"/>
      <c r="J6" s="18"/>
    </row>
    <row r="7" ht="26.05" customHeight="1" spans="1:10">
      <c r="A7" s="5"/>
      <c r="B7" s="5"/>
      <c r="C7" s="5"/>
      <c r="D7" s="7"/>
      <c r="E7" s="7"/>
      <c r="F7" s="18"/>
      <c r="G7" s="18"/>
      <c r="H7" s="18"/>
      <c r="I7" s="18"/>
      <c r="J7" s="18"/>
    </row>
    <row r="8" ht="26.7" customHeight="1" spans="1:10">
      <c r="A8" s="9"/>
      <c r="B8" s="9"/>
      <c r="C8" s="9"/>
      <c r="D8" s="9"/>
      <c r="E8" s="4">
        <v>0</v>
      </c>
      <c r="F8" s="18"/>
      <c r="G8" s="19"/>
      <c r="H8" s="19"/>
      <c r="I8" s="19"/>
      <c r="J8" s="19"/>
    </row>
    <row r="9" ht="16.35" customHeight="1" spans="4:4">
      <c r="D9" s="1"/>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I7" sqref="I7"/>
    </sheetView>
  </sheetViews>
  <sheetFormatPr defaultColWidth="10" defaultRowHeight="13.5" outlineLevelCol="3"/>
  <cols>
    <col min="1" max="1" width="20.7583333333333" customWidth="1"/>
    <col min="2" max="4" width="25.65" customWidth="1"/>
    <col min="5" max="5" width="9.76666666666667" customWidth="1"/>
  </cols>
  <sheetData>
    <row r="1" ht="18.95" customHeight="1" spans="1:1">
      <c r="A1" s="1" t="s">
        <v>353</v>
      </c>
    </row>
    <row r="2" ht="33.6" customHeight="1" spans="1:4">
      <c r="A2" s="2" t="s">
        <v>354</v>
      </c>
      <c r="B2" s="2"/>
      <c r="C2" s="2"/>
      <c r="D2" s="2"/>
    </row>
    <row r="3" ht="32.55" customHeight="1" spans="1:4">
      <c r="A3" s="3" t="s">
        <v>198</v>
      </c>
      <c r="B3" s="3"/>
      <c r="C3" s="3"/>
      <c r="D3" s="1" t="s">
        <v>35</v>
      </c>
    </row>
    <row r="4" ht="32.55" customHeight="1" spans="1:4">
      <c r="A4" s="4" t="s">
        <v>355</v>
      </c>
      <c r="B4" s="4" t="s">
        <v>356</v>
      </c>
      <c r="C4" s="4"/>
      <c r="D4" s="4"/>
    </row>
    <row r="5" ht="32.55" customHeight="1" spans="1:4">
      <c r="A5" s="9"/>
      <c r="B5" s="4" t="s">
        <v>261</v>
      </c>
      <c r="C5" s="4" t="s">
        <v>202</v>
      </c>
      <c r="D5" s="4" t="s">
        <v>203</v>
      </c>
    </row>
    <row r="6" ht="32.55" customHeight="1" spans="1:4">
      <c r="A6" s="5" t="s">
        <v>207</v>
      </c>
      <c r="B6" s="4">
        <f>B7+B8+B9+B12</f>
        <v>231000</v>
      </c>
      <c r="C6" s="4">
        <v>136000</v>
      </c>
      <c r="D6" s="4">
        <v>95000</v>
      </c>
    </row>
    <row r="7" ht="32.55" customHeight="1" spans="1:4">
      <c r="A7" s="5" t="s">
        <v>357</v>
      </c>
      <c r="B7" s="13">
        <v>0</v>
      </c>
      <c r="C7" s="13">
        <v>0</v>
      </c>
      <c r="D7" s="13">
        <v>0</v>
      </c>
    </row>
    <row r="8" ht="32.55" customHeight="1" spans="1:4">
      <c r="A8" s="5" t="s">
        <v>358</v>
      </c>
      <c r="B8" s="13">
        <f>C8+D8</f>
        <v>29000</v>
      </c>
      <c r="C8" s="13">
        <v>10000</v>
      </c>
      <c r="D8" s="13">
        <f>44000-25000</f>
        <v>19000</v>
      </c>
    </row>
    <row r="9" ht="32.55" customHeight="1" spans="1:4">
      <c r="A9" s="5" t="s">
        <v>359</v>
      </c>
      <c r="B9" s="13">
        <f>C9+D9</f>
        <v>116000</v>
      </c>
      <c r="C9" s="13">
        <v>96000</v>
      </c>
      <c r="D9" s="19">
        <f>40000-20000</f>
        <v>20000</v>
      </c>
    </row>
    <row r="10" ht="32.55" customHeight="1" spans="1:4">
      <c r="A10" s="5" t="s">
        <v>360</v>
      </c>
      <c r="B10" s="13">
        <f>C10+D10</f>
        <v>116000</v>
      </c>
      <c r="C10" s="13">
        <v>96000</v>
      </c>
      <c r="D10" s="19">
        <v>20000</v>
      </c>
    </row>
    <row r="11" ht="32.55" customHeight="1" spans="1:4">
      <c r="A11" s="5" t="s">
        <v>361</v>
      </c>
      <c r="B11" s="13">
        <f>C11+D11</f>
        <v>0</v>
      </c>
      <c r="C11" s="13">
        <v>0</v>
      </c>
      <c r="D11" s="13">
        <v>0</v>
      </c>
    </row>
    <row r="12" ht="32.55" customHeight="1" spans="1:4">
      <c r="A12" s="5" t="s">
        <v>362</v>
      </c>
      <c r="B12" s="13">
        <f>C12+D12</f>
        <v>86000</v>
      </c>
      <c r="C12" s="13">
        <v>30000</v>
      </c>
      <c r="D12" s="19">
        <f>61000-5000</f>
        <v>56000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I8" sqref="I8"/>
    </sheetView>
  </sheetViews>
  <sheetFormatPr defaultColWidth="10" defaultRowHeight="13.5" outlineLevelCol="4"/>
  <cols>
    <col min="1" max="1" width="13.1666666666667" customWidth="1"/>
    <col min="2" max="2" width="12.0833333333333" customWidth="1"/>
    <col min="3" max="3" width="13.3" customWidth="1"/>
    <col min="4" max="4" width="43.0166666666667" customWidth="1"/>
    <col min="5" max="5" width="13.3" customWidth="1"/>
    <col min="6" max="7" width="9.76666666666667" customWidth="1"/>
  </cols>
  <sheetData>
    <row r="1" ht="16.35" customHeight="1" spans="1:1">
      <c r="A1" s="1" t="s">
        <v>363</v>
      </c>
    </row>
    <row r="2" ht="26.7" customHeight="1" spans="1:5">
      <c r="A2" s="2" t="s">
        <v>364</v>
      </c>
      <c r="B2" s="2"/>
      <c r="C2" s="2"/>
      <c r="D2" s="2"/>
      <c r="E2" s="2"/>
    </row>
    <row r="3" ht="32.75" customHeight="1" spans="1:5">
      <c r="A3" s="3" t="s">
        <v>198</v>
      </c>
      <c r="B3" s="3"/>
      <c r="C3" s="3"/>
      <c r="D3" s="3"/>
      <c r="E3" s="1" t="s">
        <v>35</v>
      </c>
    </row>
    <row r="4" ht="26.7" customHeight="1" spans="1:5">
      <c r="A4" s="4" t="s">
        <v>365</v>
      </c>
      <c r="B4" s="4"/>
      <c r="C4" s="4"/>
      <c r="D4" s="4" t="s">
        <v>139</v>
      </c>
      <c r="E4" s="4" t="s">
        <v>366</v>
      </c>
    </row>
    <row r="5" ht="24.15" customHeight="1" spans="1:5">
      <c r="A5" s="4"/>
      <c r="B5" s="4"/>
      <c r="C5" s="4"/>
      <c r="D5" s="4"/>
      <c r="E5" s="4" t="s">
        <v>140</v>
      </c>
    </row>
    <row r="6" ht="38.8" customHeight="1" spans="1:5">
      <c r="A6" s="4"/>
      <c r="B6" s="4"/>
      <c r="C6" s="4"/>
      <c r="D6" s="4"/>
      <c r="E6" s="4"/>
    </row>
    <row r="7" ht="32.75" customHeight="1" spans="1:5">
      <c r="A7" s="4" t="s">
        <v>148</v>
      </c>
      <c r="B7" s="4" t="s">
        <v>149</v>
      </c>
      <c r="C7" s="4" t="s">
        <v>150</v>
      </c>
      <c r="D7" s="4" t="s">
        <v>261</v>
      </c>
      <c r="E7" s="18">
        <v>1580000</v>
      </c>
    </row>
    <row r="8" ht="26.05" customHeight="1" spans="1:5">
      <c r="A8" s="13" t="s">
        <v>155</v>
      </c>
      <c r="B8" s="13" t="s">
        <v>166</v>
      </c>
      <c r="C8" s="13" t="s">
        <v>166</v>
      </c>
      <c r="D8" s="8" t="s">
        <v>367</v>
      </c>
      <c r="E8" s="19">
        <v>80000</v>
      </c>
    </row>
    <row r="9" ht="26.05" customHeight="1" spans="1:5">
      <c r="A9" s="13" t="s">
        <v>155</v>
      </c>
      <c r="B9" s="13" t="s">
        <v>182</v>
      </c>
      <c r="C9" s="13" t="s">
        <v>156</v>
      </c>
      <c r="D9" s="8" t="s">
        <v>368</v>
      </c>
      <c r="E9" s="19">
        <v>250000</v>
      </c>
    </row>
    <row r="10" ht="26.05" customHeight="1" spans="1:5">
      <c r="A10" s="13" t="s">
        <v>155</v>
      </c>
      <c r="B10" s="13" t="s">
        <v>156</v>
      </c>
      <c r="C10" s="13" t="s">
        <v>166</v>
      </c>
      <c r="D10" s="8" t="s">
        <v>369</v>
      </c>
      <c r="E10" s="19">
        <v>100000</v>
      </c>
    </row>
    <row r="11" ht="26.05" customHeight="1" spans="1:5">
      <c r="A11" s="13" t="s">
        <v>155</v>
      </c>
      <c r="B11" s="13" t="s">
        <v>156</v>
      </c>
      <c r="C11" s="13" t="s">
        <v>189</v>
      </c>
      <c r="D11" s="8" t="s">
        <v>370</v>
      </c>
      <c r="E11" s="19">
        <v>200000</v>
      </c>
    </row>
    <row r="12" ht="26.05" customHeight="1" spans="1:5">
      <c r="A12" s="13" t="s">
        <v>155</v>
      </c>
      <c r="B12" s="13" t="s">
        <v>156</v>
      </c>
      <c r="C12" s="13" t="s">
        <v>189</v>
      </c>
      <c r="D12" s="8" t="s">
        <v>371</v>
      </c>
      <c r="E12" s="19">
        <v>300000</v>
      </c>
    </row>
    <row r="13" ht="26.05" customHeight="1" spans="1:5">
      <c r="A13" s="13" t="s">
        <v>155</v>
      </c>
      <c r="B13" s="13" t="s">
        <v>156</v>
      </c>
      <c r="C13" s="13" t="s">
        <v>166</v>
      </c>
      <c r="D13" s="8" t="s">
        <v>372</v>
      </c>
      <c r="E13" s="19">
        <v>250000</v>
      </c>
    </row>
    <row r="14" ht="26.05" customHeight="1" spans="1:5">
      <c r="A14" s="13" t="s">
        <v>155</v>
      </c>
      <c r="B14" s="13" t="s">
        <v>182</v>
      </c>
      <c r="C14" s="13" t="s">
        <v>156</v>
      </c>
      <c r="D14" s="8" t="s">
        <v>373</v>
      </c>
      <c r="E14" s="19">
        <v>400000</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6"/>
  <sheetViews>
    <sheetView topLeftCell="A18" workbookViewId="0">
      <selection activeCell="A1" sqref="A1"/>
    </sheetView>
  </sheetViews>
  <sheetFormatPr defaultColWidth="10" defaultRowHeight="13.5"/>
  <cols>
    <col min="1" max="1" width="14.1083333333333" customWidth="1"/>
    <col min="2" max="2" width="37.05" customWidth="1"/>
    <col min="3" max="4" width="9.76666666666667" customWidth="1"/>
    <col min="5" max="5" width="17.5" customWidth="1"/>
    <col min="6" max="6" width="23.6083333333333" customWidth="1"/>
    <col min="7" max="7" width="9.76666666666667" customWidth="1"/>
    <col min="8" max="8" width="12.75" customWidth="1"/>
    <col min="9" max="10" width="9.76666666666667" customWidth="1"/>
    <col min="11" max="11" width="16.6916666666667" customWidth="1"/>
    <col min="12" max="13" width="9.76666666666667" customWidth="1"/>
    <col min="14" max="14" width="16.6916666666667" customWidth="1"/>
    <col min="15" max="16" width="9.76666666666667" customWidth="1"/>
    <col min="17" max="17" width="11.4" customWidth="1"/>
    <col min="18" max="19" width="9.76666666666667" customWidth="1"/>
    <col min="20" max="20" width="11.1333333333333" customWidth="1"/>
    <col min="21" max="21" width="11.5333333333333" customWidth="1"/>
    <col min="22" max="26" width="9.76666666666667" customWidth="1"/>
  </cols>
  <sheetData>
    <row r="1" ht="16.35" customHeight="1" spans="1:24">
      <c r="A1" s="1" t="s">
        <v>374</v>
      </c>
      <c r="S1" s="1"/>
      <c r="T1" s="1"/>
      <c r="U1" s="1"/>
      <c r="V1" s="1"/>
      <c r="W1" s="1"/>
      <c r="X1" s="1"/>
    </row>
    <row r="2" ht="29.3" customHeight="1" spans="1:24">
      <c r="A2" s="2" t="s">
        <v>375</v>
      </c>
      <c r="B2" s="2"/>
      <c r="C2" s="2"/>
      <c r="D2" s="2"/>
      <c r="E2" s="2"/>
      <c r="F2" s="2"/>
      <c r="G2" s="2"/>
      <c r="H2" s="2"/>
      <c r="I2" s="2"/>
      <c r="J2" s="2"/>
      <c r="K2" s="2"/>
      <c r="L2" s="2"/>
      <c r="M2" s="2"/>
      <c r="N2" s="2"/>
      <c r="O2" s="2"/>
      <c r="P2" s="2"/>
      <c r="Q2" s="2"/>
      <c r="R2" s="2"/>
      <c r="S2" s="2"/>
      <c r="T2" s="2"/>
      <c r="U2" s="2"/>
      <c r="V2" s="2"/>
      <c r="W2" s="2"/>
      <c r="X2" s="2"/>
    </row>
    <row r="3" ht="31.9" customHeight="1" spans="1:24">
      <c r="A3" s="3" t="s">
        <v>198</v>
      </c>
      <c r="B3" s="3"/>
      <c r="C3" s="3"/>
      <c r="D3" s="3"/>
      <c r="E3" s="3"/>
      <c r="F3" s="3"/>
      <c r="G3" s="1"/>
      <c r="H3" s="1"/>
      <c r="I3" s="1"/>
      <c r="J3" s="1"/>
      <c r="K3" s="1"/>
      <c r="L3" s="1"/>
      <c r="M3" s="1"/>
      <c r="N3" s="1"/>
      <c r="O3" s="1"/>
      <c r="P3" s="1"/>
      <c r="Q3" s="17" t="s">
        <v>276</v>
      </c>
      <c r="R3" s="17"/>
      <c r="S3" s="1"/>
      <c r="T3" s="1"/>
      <c r="U3" s="1"/>
      <c r="V3" s="1"/>
      <c r="W3" s="1"/>
      <c r="X3" s="1"/>
    </row>
    <row r="4" ht="16.35" customHeight="1" spans="1:24">
      <c r="A4" s="4" t="s">
        <v>200</v>
      </c>
      <c r="B4" s="4" t="s">
        <v>2</v>
      </c>
      <c r="C4" s="4" t="s">
        <v>376</v>
      </c>
      <c r="D4" s="4"/>
      <c r="E4" s="4" t="s">
        <v>377</v>
      </c>
      <c r="F4" s="4" t="s">
        <v>378</v>
      </c>
      <c r="G4" s="4" t="s">
        <v>379</v>
      </c>
      <c r="H4" s="4" t="s">
        <v>380</v>
      </c>
      <c r="I4" s="4" t="s">
        <v>381</v>
      </c>
      <c r="J4" s="4" t="s">
        <v>382</v>
      </c>
      <c r="K4" s="4"/>
      <c r="L4" s="4"/>
      <c r="M4" s="4"/>
      <c r="N4" s="4"/>
      <c r="O4" s="4"/>
      <c r="P4" s="4"/>
      <c r="Q4" s="4"/>
      <c r="R4" s="4" t="s">
        <v>4</v>
      </c>
      <c r="S4" s="1"/>
      <c r="T4" s="1"/>
      <c r="U4" s="1"/>
      <c r="V4" s="1"/>
      <c r="W4" s="1"/>
      <c r="X4" s="1"/>
    </row>
    <row r="5" ht="16.35" customHeight="1" spans="1:24">
      <c r="A5" s="4"/>
      <c r="B5" s="4"/>
      <c r="C5" s="4" t="s">
        <v>383</v>
      </c>
      <c r="D5" s="4" t="s">
        <v>384</v>
      </c>
      <c r="E5" s="4"/>
      <c r="F5" s="4"/>
      <c r="G5" s="4"/>
      <c r="H5" s="4"/>
      <c r="I5" s="4"/>
      <c r="J5" s="4" t="s">
        <v>140</v>
      </c>
      <c r="K5" s="4" t="s">
        <v>385</v>
      </c>
      <c r="L5" s="4"/>
      <c r="M5" s="4"/>
      <c r="N5" s="4" t="s">
        <v>386</v>
      </c>
      <c r="O5" s="4" t="s">
        <v>387</v>
      </c>
      <c r="P5" s="4" t="s">
        <v>388</v>
      </c>
      <c r="Q5" s="4" t="s">
        <v>389</v>
      </c>
      <c r="R5" s="4"/>
      <c r="S5" s="14"/>
      <c r="T5" s="14"/>
      <c r="U5" s="14"/>
      <c r="V5" s="14"/>
      <c r="W5" s="14"/>
      <c r="X5" s="14"/>
    </row>
    <row r="6" ht="48.3" customHeight="1" spans="1:24">
      <c r="A6" s="4"/>
      <c r="B6" s="4"/>
      <c r="C6" s="4"/>
      <c r="D6" s="4"/>
      <c r="E6" s="4"/>
      <c r="F6" s="4"/>
      <c r="G6" s="4"/>
      <c r="H6" s="4"/>
      <c r="I6" s="4"/>
      <c r="J6" s="4"/>
      <c r="K6" s="4" t="s">
        <v>390</v>
      </c>
      <c r="L6" s="4" t="s">
        <v>391</v>
      </c>
      <c r="M6" s="4" t="s">
        <v>392</v>
      </c>
      <c r="N6" s="4"/>
      <c r="O6" s="4"/>
      <c r="P6" s="4"/>
      <c r="Q6" s="4"/>
      <c r="R6" s="4"/>
      <c r="S6" s="14"/>
      <c r="T6" s="14"/>
      <c r="U6" s="14"/>
      <c r="V6" s="14"/>
      <c r="W6" s="14"/>
      <c r="X6" s="14"/>
    </row>
    <row r="7" ht="21.15" customHeight="1" spans="1:24">
      <c r="A7" s="5"/>
      <c r="B7" s="5"/>
      <c r="C7" s="9"/>
      <c r="D7" s="9"/>
      <c r="E7" s="5"/>
      <c r="F7" s="4" t="s">
        <v>261</v>
      </c>
      <c r="G7" s="5"/>
      <c r="H7" s="5"/>
      <c r="I7" s="15">
        <v>533000</v>
      </c>
      <c r="J7" s="15">
        <v>533000</v>
      </c>
      <c r="K7" s="15">
        <v>533000</v>
      </c>
      <c r="L7" s="15">
        <v>0</v>
      </c>
      <c r="M7" s="15">
        <v>0</v>
      </c>
      <c r="N7" s="15">
        <v>0</v>
      </c>
      <c r="O7" s="15">
        <v>0</v>
      </c>
      <c r="P7" s="15">
        <v>0</v>
      </c>
      <c r="Q7" s="15">
        <v>0</v>
      </c>
      <c r="R7" s="15">
        <v>0</v>
      </c>
      <c r="S7" s="1"/>
      <c r="T7" s="1"/>
      <c r="U7" s="1"/>
      <c r="V7" s="1"/>
      <c r="W7" s="1"/>
      <c r="X7" s="1"/>
    </row>
    <row r="8" ht="21.15" customHeight="1" spans="1:24">
      <c r="A8" s="7" t="s">
        <v>393</v>
      </c>
      <c r="B8" s="7" t="s">
        <v>3</v>
      </c>
      <c r="C8" s="9"/>
      <c r="D8" s="9"/>
      <c r="E8" s="5"/>
      <c r="F8" s="5"/>
      <c r="G8" s="5"/>
      <c r="H8" s="5"/>
      <c r="I8" s="15">
        <v>533000</v>
      </c>
      <c r="J8" s="15">
        <v>533000</v>
      </c>
      <c r="K8" s="15">
        <v>533000</v>
      </c>
      <c r="L8" s="15">
        <v>0</v>
      </c>
      <c r="M8" s="15">
        <v>0</v>
      </c>
      <c r="N8" s="15">
        <v>0</v>
      </c>
      <c r="O8" s="15">
        <v>0</v>
      </c>
      <c r="P8" s="15">
        <v>0</v>
      </c>
      <c r="Q8" s="15">
        <v>0</v>
      </c>
      <c r="R8" s="15">
        <v>0</v>
      </c>
      <c r="S8" s="1"/>
      <c r="T8" s="1"/>
      <c r="U8" s="1"/>
      <c r="V8" s="1"/>
      <c r="W8" s="1"/>
      <c r="X8" s="1"/>
    </row>
    <row r="9" ht="21.15" customHeight="1" spans="1:24">
      <c r="A9" s="8" t="s">
        <v>153</v>
      </c>
      <c r="B9" s="8" t="s">
        <v>154</v>
      </c>
      <c r="C9" s="9" t="s">
        <v>394</v>
      </c>
      <c r="D9" s="9" t="s">
        <v>237</v>
      </c>
      <c r="E9" s="8" t="s">
        <v>395</v>
      </c>
      <c r="F9" s="8"/>
      <c r="G9" s="13" t="s">
        <v>396</v>
      </c>
      <c r="H9" s="13" t="s">
        <v>397</v>
      </c>
      <c r="I9" s="15">
        <v>18000</v>
      </c>
      <c r="J9" s="16">
        <v>18000</v>
      </c>
      <c r="K9" s="16">
        <v>18000</v>
      </c>
      <c r="L9" s="16"/>
      <c r="M9" s="16"/>
      <c r="N9" s="16">
        <v>0</v>
      </c>
      <c r="O9" s="16"/>
      <c r="P9" s="16"/>
      <c r="Q9" s="16"/>
      <c r="R9" s="16"/>
      <c r="S9" s="1"/>
      <c r="T9" s="1"/>
      <c r="U9" s="1"/>
      <c r="V9" s="1"/>
      <c r="W9" s="1"/>
      <c r="X9" s="1"/>
    </row>
    <row r="10" ht="21.15" customHeight="1" spans="1:24">
      <c r="A10" s="8"/>
      <c r="B10" s="8"/>
      <c r="C10" s="9"/>
      <c r="D10" s="9"/>
      <c r="E10" s="8"/>
      <c r="F10" s="8"/>
      <c r="G10" s="13" t="s">
        <v>398</v>
      </c>
      <c r="H10" s="13" t="s">
        <v>397</v>
      </c>
      <c r="I10" s="15">
        <v>3600</v>
      </c>
      <c r="J10" s="16">
        <v>3600</v>
      </c>
      <c r="K10" s="16">
        <v>3600</v>
      </c>
      <c r="L10" s="16"/>
      <c r="M10" s="16"/>
      <c r="N10" s="16">
        <v>0</v>
      </c>
      <c r="O10" s="16"/>
      <c r="P10" s="16"/>
      <c r="Q10" s="16"/>
      <c r="R10" s="16"/>
      <c r="S10" s="1"/>
      <c r="T10" s="1"/>
      <c r="U10" s="1"/>
      <c r="V10" s="1"/>
      <c r="W10" s="1"/>
      <c r="X10" s="1"/>
    </row>
    <row r="11" ht="21.15" customHeight="1" spans="1:24">
      <c r="A11" s="8"/>
      <c r="B11" s="8"/>
      <c r="C11" s="9" t="s">
        <v>399</v>
      </c>
      <c r="D11" s="9" t="s">
        <v>400</v>
      </c>
      <c r="E11" s="8" t="s">
        <v>395</v>
      </c>
      <c r="F11" s="8"/>
      <c r="G11" s="13" t="s">
        <v>398</v>
      </c>
      <c r="H11" s="13" t="s">
        <v>397</v>
      </c>
      <c r="I11" s="15">
        <v>3600</v>
      </c>
      <c r="J11" s="16">
        <v>3600</v>
      </c>
      <c r="K11" s="16">
        <v>3600</v>
      </c>
      <c r="L11" s="16"/>
      <c r="M11" s="16"/>
      <c r="N11" s="16">
        <v>0</v>
      </c>
      <c r="O11" s="16"/>
      <c r="P11" s="16"/>
      <c r="Q11" s="16"/>
      <c r="R11" s="16"/>
      <c r="S11" s="1"/>
      <c r="T11" s="1"/>
      <c r="U11" s="1"/>
      <c r="V11" s="1"/>
      <c r="W11" s="1"/>
      <c r="X11" s="1"/>
    </row>
    <row r="12" ht="37.95" customHeight="1" spans="1:24">
      <c r="A12" s="8"/>
      <c r="B12" s="8"/>
      <c r="C12" s="9" t="s">
        <v>401</v>
      </c>
      <c r="D12" s="9" t="s">
        <v>234</v>
      </c>
      <c r="E12" s="8" t="s">
        <v>395</v>
      </c>
      <c r="F12" s="8"/>
      <c r="G12" s="13" t="s">
        <v>402</v>
      </c>
      <c r="H12" s="13" t="s">
        <v>397</v>
      </c>
      <c r="I12" s="15">
        <v>10800</v>
      </c>
      <c r="J12" s="16">
        <v>10800</v>
      </c>
      <c r="K12" s="16">
        <v>10800</v>
      </c>
      <c r="L12" s="16"/>
      <c r="M12" s="16"/>
      <c r="N12" s="16">
        <v>0</v>
      </c>
      <c r="O12" s="16"/>
      <c r="P12" s="16"/>
      <c r="Q12" s="16"/>
      <c r="R12" s="16"/>
      <c r="S12" s="1"/>
      <c r="T12" s="1"/>
      <c r="U12" s="1"/>
      <c r="V12" s="1"/>
      <c r="W12" s="1"/>
      <c r="X12" s="1"/>
    </row>
    <row r="13" ht="21.15" customHeight="1" spans="1:24">
      <c r="A13" s="8" t="s">
        <v>153</v>
      </c>
      <c r="B13" s="8" t="s">
        <v>154</v>
      </c>
      <c r="C13" s="9" t="s">
        <v>394</v>
      </c>
      <c r="D13" s="9" t="s">
        <v>237</v>
      </c>
      <c r="E13" s="8" t="s">
        <v>403</v>
      </c>
      <c r="F13" s="8"/>
      <c r="G13" s="13" t="s">
        <v>398</v>
      </c>
      <c r="H13" s="13" t="s">
        <v>397</v>
      </c>
      <c r="I13" s="15">
        <v>22000</v>
      </c>
      <c r="J13" s="16">
        <v>22000</v>
      </c>
      <c r="K13" s="16">
        <v>22000</v>
      </c>
      <c r="L13" s="16"/>
      <c r="M13" s="16"/>
      <c r="N13" s="16">
        <v>0</v>
      </c>
      <c r="O13" s="16"/>
      <c r="P13" s="16"/>
      <c r="Q13" s="16"/>
      <c r="R13" s="16"/>
      <c r="S13" s="1"/>
      <c r="T13" s="1"/>
      <c r="U13" s="1"/>
      <c r="V13" s="1"/>
      <c r="W13" s="1"/>
      <c r="X13" s="1"/>
    </row>
    <row r="14" ht="21.15" customHeight="1" spans="1:24">
      <c r="A14" s="8"/>
      <c r="B14" s="8"/>
      <c r="C14" s="9"/>
      <c r="D14" s="9"/>
      <c r="E14" s="8"/>
      <c r="F14" s="8"/>
      <c r="G14" s="13" t="s">
        <v>404</v>
      </c>
      <c r="H14" s="13" t="s">
        <v>397</v>
      </c>
      <c r="I14" s="15">
        <v>22000</v>
      </c>
      <c r="J14" s="16">
        <v>22000</v>
      </c>
      <c r="K14" s="16">
        <v>22000</v>
      </c>
      <c r="L14" s="16"/>
      <c r="M14" s="16"/>
      <c r="N14" s="16">
        <v>0</v>
      </c>
      <c r="O14" s="16"/>
      <c r="P14" s="16"/>
      <c r="Q14" s="16"/>
      <c r="R14" s="16"/>
      <c r="S14" s="1"/>
      <c r="T14" s="1"/>
      <c r="U14" s="1"/>
      <c r="V14" s="1"/>
      <c r="W14" s="1"/>
      <c r="X14" s="1"/>
    </row>
    <row r="15" ht="21.15" customHeight="1" spans="1:24">
      <c r="A15" s="8"/>
      <c r="B15" s="8"/>
      <c r="C15" s="9" t="s">
        <v>399</v>
      </c>
      <c r="D15" s="9" t="s">
        <v>400</v>
      </c>
      <c r="E15" s="8" t="s">
        <v>403</v>
      </c>
      <c r="F15" s="8"/>
      <c r="G15" s="13" t="s">
        <v>398</v>
      </c>
      <c r="H15" s="13" t="s">
        <v>397</v>
      </c>
      <c r="I15" s="15">
        <v>11000</v>
      </c>
      <c r="J15" s="16">
        <v>11000</v>
      </c>
      <c r="K15" s="16">
        <v>11000</v>
      </c>
      <c r="L15" s="16"/>
      <c r="M15" s="16"/>
      <c r="N15" s="16">
        <v>0</v>
      </c>
      <c r="O15" s="16"/>
      <c r="P15" s="16"/>
      <c r="Q15" s="16"/>
      <c r="R15" s="16"/>
      <c r="S15" s="1"/>
      <c r="T15" s="1"/>
      <c r="U15" s="1"/>
      <c r="V15" s="1"/>
      <c r="W15" s="1"/>
      <c r="X15" s="1"/>
    </row>
    <row r="16" ht="21.15" customHeight="1" spans="1:24">
      <c r="A16" s="8"/>
      <c r="B16" s="8"/>
      <c r="C16" s="9" t="s">
        <v>401</v>
      </c>
      <c r="D16" s="9" t="s">
        <v>234</v>
      </c>
      <c r="E16" s="8" t="s">
        <v>403</v>
      </c>
      <c r="F16" s="8"/>
      <c r="G16" s="13" t="s">
        <v>404</v>
      </c>
      <c r="H16" s="13" t="s">
        <v>397</v>
      </c>
      <c r="I16" s="15">
        <v>22000</v>
      </c>
      <c r="J16" s="16">
        <v>22000</v>
      </c>
      <c r="K16" s="16">
        <v>22000</v>
      </c>
      <c r="L16" s="16"/>
      <c r="M16" s="16"/>
      <c r="N16" s="16">
        <v>0</v>
      </c>
      <c r="O16" s="16"/>
      <c r="P16" s="16"/>
      <c r="Q16" s="16"/>
      <c r="R16" s="16"/>
      <c r="S16" s="1"/>
      <c r="T16" s="1"/>
      <c r="U16" s="1"/>
      <c r="V16" s="1"/>
      <c r="W16" s="1"/>
      <c r="X16" s="1"/>
    </row>
    <row r="17" ht="21.15" customHeight="1" spans="1:24">
      <c r="A17" s="8"/>
      <c r="B17" s="8"/>
      <c r="C17" s="9"/>
      <c r="D17" s="9"/>
      <c r="E17" s="8"/>
      <c r="F17" s="8"/>
      <c r="G17" s="13" t="s">
        <v>405</v>
      </c>
      <c r="H17" s="13" t="s">
        <v>397</v>
      </c>
      <c r="I17" s="15">
        <v>88000</v>
      </c>
      <c r="J17" s="16">
        <v>88000</v>
      </c>
      <c r="K17" s="16">
        <v>88000</v>
      </c>
      <c r="L17" s="16"/>
      <c r="M17" s="16"/>
      <c r="N17" s="16">
        <v>0</v>
      </c>
      <c r="O17" s="16"/>
      <c r="P17" s="16"/>
      <c r="Q17" s="16"/>
      <c r="R17" s="16"/>
      <c r="S17" s="1"/>
      <c r="T17" s="1"/>
      <c r="U17" s="1"/>
      <c r="V17" s="1"/>
      <c r="W17" s="1"/>
      <c r="X17" s="1"/>
    </row>
    <row r="18" ht="25" customHeight="1" spans="1:24">
      <c r="A18" s="8" t="s">
        <v>153</v>
      </c>
      <c r="B18" s="8" t="s">
        <v>154</v>
      </c>
      <c r="C18" s="9" t="s">
        <v>394</v>
      </c>
      <c r="D18" s="9" t="s">
        <v>237</v>
      </c>
      <c r="E18" s="8" t="s">
        <v>406</v>
      </c>
      <c r="F18" s="8"/>
      <c r="G18" s="13" t="s">
        <v>404</v>
      </c>
      <c r="H18" s="13" t="s">
        <v>407</v>
      </c>
      <c r="I18" s="15">
        <v>7200</v>
      </c>
      <c r="J18" s="16">
        <v>7200</v>
      </c>
      <c r="K18" s="16">
        <v>7200</v>
      </c>
      <c r="L18" s="16"/>
      <c r="M18" s="16"/>
      <c r="N18" s="16">
        <v>0</v>
      </c>
      <c r="O18" s="16"/>
      <c r="P18" s="16"/>
      <c r="Q18" s="16"/>
      <c r="R18" s="16"/>
      <c r="S18" s="1"/>
      <c r="T18" s="1"/>
      <c r="U18" s="1"/>
      <c r="V18" s="1"/>
      <c r="W18" s="1"/>
      <c r="X18" s="1"/>
    </row>
    <row r="19" ht="21.15" customHeight="1" spans="1:24">
      <c r="A19" s="8"/>
      <c r="B19" s="8"/>
      <c r="C19" s="9" t="s">
        <v>399</v>
      </c>
      <c r="D19" s="9" t="s">
        <v>400</v>
      </c>
      <c r="E19" s="8" t="s">
        <v>406</v>
      </c>
      <c r="F19" s="8"/>
      <c r="G19" s="13" t="s">
        <v>324</v>
      </c>
      <c r="H19" s="13" t="s">
        <v>407</v>
      </c>
      <c r="I19" s="15">
        <v>100800</v>
      </c>
      <c r="J19" s="16">
        <v>100800</v>
      </c>
      <c r="K19" s="16">
        <v>100800</v>
      </c>
      <c r="L19" s="16"/>
      <c r="M19" s="16"/>
      <c r="N19" s="16">
        <v>0</v>
      </c>
      <c r="O19" s="16"/>
      <c r="P19" s="16"/>
      <c r="Q19" s="16"/>
      <c r="R19" s="16"/>
      <c r="S19" s="1"/>
      <c r="T19" s="1"/>
      <c r="U19" s="1"/>
      <c r="V19" s="1"/>
      <c r="W19" s="1"/>
      <c r="X19" s="1"/>
    </row>
    <row r="20" ht="21.15" customHeight="1" spans="1:24">
      <c r="A20" s="8" t="s">
        <v>153</v>
      </c>
      <c r="B20" s="8" t="s">
        <v>154</v>
      </c>
      <c r="C20" s="9" t="s">
        <v>399</v>
      </c>
      <c r="D20" s="9" t="s">
        <v>400</v>
      </c>
      <c r="E20" s="8" t="s">
        <v>408</v>
      </c>
      <c r="F20" s="8"/>
      <c r="G20" s="13" t="s">
        <v>398</v>
      </c>
      <c r="H20" s="13" t="s">
        <v>409</v>
      </c>
      <c r="I20" s="15">
        <v>8000</v>
      </c>
      <c r="J20" s="16">
        <v>8000</v>
      </c>
      <c r="K20" s="16">
        <v>8000</v>
      </c>
      <c r="L20" s="16"/>
      <c r="M20" s="16"/>
      <c r="N20" s="16">
        <v>0</v>
      </c>
      <c r="O20" s="16"/>
      <c r="P20" s="16"/>
      <c r="Q20" s="16"/>
      <c r="R20" s="16"/>
      <c r="S20" s="1"/>
      <c r="T20" s="1"/>
      <c r="U20" s="1"/>
      <c r="V20" s="1"/>
      <c r="W20" s="1"/>
      <c r="X20" s="1"/>
    </row>
    <row r="21" ht="21.15" customHeight="1" spans="1:24">
      <c r="A21" s="8" t="s">
        <v>153</v>
      </c>
      <c r="B21" s="8" t="s">
        <v>154</v>
      </c>
      <c r="C21" s="9" t="s">
        <v>410</v>
      </c>
      <c r="D21" s="9" t="s">
        <v>219</v>
      </c>
      <c r="E21" s="8" t="s">
        <v>411</v>
      </c>
      <c r="F21" s="8"/>
      <c r="G21" s="13" t="s">
        <v>412</v>
      </c>
      <c r="H21" s="13" t="s">
        <v>407</v>
      </c>
      <c r="I21" s="15">
        <v>80000</v>
      </c>
      <c r="J21" s="16">
        <v>80000</v>
      </c>
      <c r="K21" s="16">
        <v>80000</v>
      </c>
      <c r="L21" s="16"/>
      <c r="M21" s="16"/>
      <c r="N21" s="16">
        <v>0</v>
      </c>
      <c r="O21" s="16"/>
      <c r="P21" s="16"/>
      <c r="Q21" s="16"/>
      <c r="R21" s="16"/>
      <c r="S21" s="1"/>
      <c r="T21" s="1"/>
      <c r="U21" s="1"/>
      <c r="V21" s="1"/>
      <c r="W21" s="1"/>
      <c r="X21" s="1"/>
    </row>
    <row r="22" ht="21.15" customHeight="1" spans="1:24">
      <c r="A22" s="8" t="s">
        <v>153</v>
      </c>
      <c r="B22" s="8" t="s">
        <v>154</v>
      </c>
      <c r="C22" s="9" t="s">
        <v>410</v>
      </c>
      <c r="D22" s="9" t="s">
        <v>219</v>
      </c>
      <c r="E22" s="8" t="s">
        <v>413</v>
      </c>
      <c r="F22" s="8"/>
      <c r="G22" s="13" t="s">
        <v>414</v>
      </c>
      <c r="H22" s="13" t="s">
        <v>415</v>
      </c>
      <c r="I22" s="15">
        <v>16000</v>
      </c>
      <c r="J22" s="16">
        <v>16000</v>
      </c>
      <c r="K22" s="16">
        <v>16000</v>
      </c>
      <c r="L22" s="16"/>
      <c r="M22" s="16"/>
      <c r="N22" s="16">
        <v>0</v>
      </c>
      <c r="O22" s="16"/>
      <c r="P22" s="16"/>
      <c r="Q22" s="16"/>
      <c r="R22" s="16"/>
      <c r="S22" s="1"/>
      <c r="T22" s="1"/>
      <c r="U22" s="1"/>
      <c r="V22" s="1"/>
      <c r="W22" s="1"/>
      <c r="X22" s="1"/>
    </row>
    <row r="23" ht="21.15" customHeight="1" spans="1:24">
      <c r="A23" s="8" t="s">
        <v>153</v>
      </c>
      <c r="B23" s="8" t="s">
        <v>154</v>
      </c>
      <c r="C23" s="9" t="s">
        <v>410</v>
      </c>
      <c r="D23" s="9" t="s">
        <v>219</v>
      </c>
      <c r="E23" s="8" t="s">
        <v>416</v>
      </c>
      <c r="F23" s="8"/>
      <c r="G23" s="13" t="s">
        <v>307</v>
      </c>
      <c r="H23" s="13" t="s">
        <v>417</v>
      </c>
      <c r="I23" s="15">
        <v>30000</v>
      </c>
      <c r="J23" s="16">
        <v>30000</v>
      </c>
      <c r="K23" s="16">
        <v>30000</v>
      </c>
      <c r="L23" s="16"/>
      <c r="M23" s="16"/>
      <c r="N23" s="16">
        <v>0</v>
      </c>
      <c r="O23" s="16"/>
      <c r="P23" s="16"/>
      <c r="Q23" s="16"/>
      <c r="R23" s="16"/>
      <c r="S23" s="1"/>
      <c r="T23" s="1"/>
      <c r="U23" s="1"/>
      <c r="V23" s="1"/>
      <c r="W23" s="1"/>
      <c r="X23" s="1"/>
    </row>
    <row r="24" ht="21.15" customHeight="1" spans="1:24">
      <c r="A24" s="8" t="s">
        <v>153</v>
      </c>
      <c r="B24" s="8" t="s">
        <v>154</v>
      </c>
      <c r="C24" s="9" t="s">
        <v>410</v>
      </c>
      <c r="D24" s="9" t="s">
        <v>219</v>
      </c>
      <c r="E24" s="8" t="s">
        <v>418</v>
      </c>
      <c r="F24" s="8"/>
      <c r="G24" s="13" t="s">
        <v>307</v>
      </c>
      <c r="H24" s="13" t="s">
        <v>419</v>
      </c>
      <c r="I24" s="15">
        <v>10000</v>
      </c>
      <c r="J24" s="16">
        <v>10000</v>
      </c>
      <c r="K24" s="16">
        <v>10000</v>
      </c>
      <c r="L24" s="16"/>
      <c r="M24" s="16"/>
      <c r="N24" s="16">
        <v>0</v>
      </c>
      <c r="O24" s="16"/>
      <c r="P24" s="16"/>
      <c r="Q24" s="16"/>
      <c r="R24" s="16"/>
      <c r="S24" s="1"/>
      <c r="T24" s="1"/>
      <c r="U24" s="1"/>
      <c r="V24" s="1"/>
      <c r="W24" s="1"/>
      <c r="X24" s="1"/>
    </row>
    <row r="25" ht="21.15" customHeight="1" spans="1:24">
      <c r="A25" s="8" t="s">
        <v>153</v>
      </c>
      <c r="B25" s="8" t="s">
        <v>154</v>
      </c>
      <c r="C25" s="9" t="s">
        <v>410</v>
      </c>
      <c r="D25" s="9" t="s">
        <v>219</v>
      </c>
      <c r="E25" s="8" t="s">
        <v>420</v>
      </c>
      <c r="F25" s="8"/>
      <c r="G25" s="13" t="s">
        <v>421</v>
      </c>
      <c r="H25" s="13" t="s">
        <v>397</v>
      </c>
      <c r="I25" s="15">
        <v>40000</v>
      </c>
      <c r="J25" s="16">
        <v>40000</v>
      </c>
      <c r="K25" s="16">
        <v>40000</v>
      </c>
      <c r="L25" s="16"/>
      <c r="M25" s="16"/>
      <c r="N25" s="16">
        <v>0</v>
      </c>
      <c r="O25" s="16"/>
      <c r="P25" s="16"/>
      <c r="Q25" s="16"/>
      <c r="R25" s="16"/>
      <c r="S25" s="1"/>
      <c r="T25" s="1"/>
      <c r="U25" s="1"/>
      <c r="V25" s="1"/>
      <c r="W25" s="1"/>
      <c r="X25" s="1"/>
    </row>
    <row r="26" ht="21.15" customHeight="1" spans="1:24">
      <c r="A26" s="8"/>
      <c r="B26" s="8"/>
      <c r="C26" s="9"/>
      <c r="D26" s="9"/>
      <c r="E26" s="8"/>
      <c r="F26" s="8"/>
      <c r="G26" s="13" t="s">
        <v>307</v>
      </c>
      <c r="H26" s="13" t="s">
        <v>397</v>
      </c>
      <c r="I26" s="15">
        <v>40000</v>
      </c>
      <c r="J26" s="16">
        <v>40000</v>
      </c>
      <c r="K26" s="16">
        <v>40000</v>
      </c>
      <c r="L26" s="16"/>
      <c r="M26" s="16"/>
      <c r="N26" s="16">
        <v>0</v>
      </c>
      <c r="O26" s="16"/>
      <c r="P26" s="16"/>
      <c r="Q26" s="16"/>
      <c r="R26" s="16"/>
      <c r="S26" s="1"/>
      <c r="T26" s="1"/>
      <c r="U26" s="1"/>
      <c r="V26" s="1"/>
      <c r="W26" s="1"/>
      <c r="X26" s="1"/>
    </row>
  </sheetData>
  <mergeCells count="51">
    <mergeCell ref="A2:X2"/>
    <mergeCell ref="A3:F3"/>
    <mergeCell ref="Q3:R3"/>
    <mergeCell ref="C4:D4"/>
    <mergeCell ref="J4:Q4"/>
    <mergeCell ref="K5:M5"/>
    <mergeCell ref="A4:A6"/>
    <mergeCell ref="A9:A12"/>
    <mergeCell ref="A13:A17"/>
    <mergeCell ref="A18:A19"/>
    <mergeCell ref="A25:A26"/>
    <mergeCell ref="B4:B6"/>
    <mergeCell ref="B9:B12"/>
    <mergeCell ref="B13:B17"/>
    <mergeCell ref="B18:B19"/>
    <mergeCell ref="B25:B26"/>
    <mergeCell ref="C5:C6"/>
    <mergeCell ref="C9:C10"/>
    <mergeCell ref="C13:C14"/>
    <mergeCell ref="C16:C17"/>
    <mergeCell ref="C25:C26"/>
    <mergeCell ref="D5:D6"/>
    <mergeCell ref="D9:D10"/>
    <mergeCell ref="D13:D14"/>
    <mergeCell ref="D16:D17"/>
    <mergeCell ref="D25:D26"/>
    <mergeCell ref="E4:E6"/>
    <mergeCell ref="E9:E10"/>
    <mergeCell ref="E13:E14"/>
    <mergeCell ref="E16:E17"/>
    <mergeCell ref="E25:E26"/>
    <mergeCell ref="F4:F6"/>
    <mergeCell ref="F9:F10"/>
    <mergeCell ref="F13:F14"/>
    <mergeCell ref="F16:F17"/>
    <mergeCell ref="F25:F26"/>
    <mergeCell ref="G4:G6"/>
    <mergeCell ref="H4:H6"/>
    <mergeCell ref="I4:I6"/>
    <mergeCell ref="J5:J6"/>
    <mergeCell ref="N5:N6"/>
    <mergeCell ref="O5:O6"/>
    <mergeCell ref="P5:P6"/>
    <mergeCell ref="Q5:Q6"/>
    <mergeCell ref="R4:R6"/>
    <mergeCell ref="S5:S6"/>
    <mergeCell ref="T5:T6"/>
    <mergeCell ref="U5:U6"/>
    <mergeCell ref="V5:V6"/>
    <mergeCell ref="W5:W6"/>
    <mergeCell ref="X5:X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opLeftCell="A8" workbookViewId="0">
      <selection activeCell="H25" sqref="H25"/>
    </sheetView>
  </sheetViews>
  <sheetFormatPr defaultColWidth="10" defaultRowHeight="13.5" outlineLevelCol="3"/>
  <cols>
    <col min="1" max="1" width="32.8333333333333" customWidth="1"/>
    <col min="2" max="2" width="14.6583333333333" customWidth="1"/>
    <col min="3" max="3" width="17.1" customWidth="1"/>
    <col min="4" max="5" width="9.76666666666667" customWidth="1"/>
  </cols>
  <sheetData>
    <row r="1" ht="16.35" customHeight="1" spans="1:1">
      <c r="A1" s="1" t="s">
        <v>422</v>
      </c>
    </row>
    <row r="2" ht="26.7" customHeight="1" spans="1:4">
      <c r="A2" s="2" t="s">
        <v>423</v>
      </c>
      <c r="B2" s="2"/>
      <c r="C2" s="2"/>
      <c r="D2" s="2"/>
    </row>
    <row r="3" ht="25.85" customHeight="1" spans="1:4">
      <c r="A3" s="3" t="s">
        <v>198</v>
      </c>
      <c r="B3" s="1"/>
      <c r="C3" s="1"/>
      <c r="D3" s="1" t="s">
        <v>35</v>
      </c>
    </row>
    <row r="4" ht="24.15" customHeight="1" spans="1:4">
      <c r="A4" s="14" t="s">
        <v>424</v>
      </c>
      <c r="B4" s="14"/>
      <c r="C4" s="14"/>
      <c r="D4" s="14"/>
    </row>
    <row r="5" ht="29.3" customHeight="1" spans="1:4">
      <c r="A5" s="4" t="s">
        <v>425</v>
      </c>
      <c r="B5" s="4" t="s">
        <v>426</v>
      </c>
      <c r="C5" s="4" t="s">
        <v>427</v>
      </c>
      <c r="D5" s="4" t="s">
        <v>4</v>
      </c>
    </row>
    <row r="6" ht="22.8" customHeight="1" spans="1:4">
      <c r="A6" s="5" t="s">
        <v>428</v>
      </c>
      <c r="B6" s="13">
        <v>6000000</v>
      </c>
      <c r="C6" s="13">
        <v>6000000</v>
      </c>
      <c r="D6" s="9"/>
    </row>
    <row r="7" ht="22.8" customHeight="1" spans="1:4">
      <c r="A7" s="5" t="s">
        <v>429</v>
      </c>
      <c r="B7" s="13">
        <v>0</v>
      </c>
      <c r="C7" s="13">
        <v>0</v>
      </c>
      <c r="D7" s="9"/>
    </row>
    <row r="8" ht="22.8" customHeight="1" spans="1:4">
      <c r="A8" s="5" t="s">
        <v>430</v>
      </c>
      <c r="B8" s="13">
        <v>5679000</v>
      </c>
      <c r="C8" s="13">
        <v>5679000</v>
      </c>
      <c r="D8" s="9"/>
    </row>
    <row r="9" ht="22.8" customHeight="1" spans="1:4">
      <c r="A9" s="5" t="s">
        <v>431</v>
      </c>
      <c r="B9" s="13">
        <v>200000</v>
      </c>
      <c r="C9" s="13">
        <v>200000</v>
      </c>
      <c r="D9" s="9"/>
    </row>
    <row r="10" ht="22.8" customHeight="1" spans="1:4">
      <c r="A10" s="5" t="s">
        <v>432</v>
      </c>
      <c r="B10" s="13">
        <v>0</v>
      </c>
      <c r="C10" s="13">
        <v>0</v>
      </c>
      <c r="D10" s="9"/>
    </row>
    <row r="11" ht="25" customHeight="1" spans="1:4">
      <c r="A11" s="5" t="s">
        <v>433</v>
      </c>
      <c r="B11" s="13">
        <v>121000</v>
      </c>
      <c r="C11" s="13">
        <v>121000</v>
      </c>
      <c r="D11" s="9"/>
    </row>
    <row r="12" ht="22.8" customHeight="1" spans="1:4">
      <c r="A12" s="5" t="s">
        <v>434</v>
      </c>
      <c r="B12" s="13">
        <v>0</v>
      </c>
      <c r="C12" s="13">
        <v>0</v>
      </c>
      <c r="D12" s="9"/>
    </row>
    <row r="13" ht="22.8" customHeight="1" spans="1:4">
      <c r="A13" s="5" t="s">
        <v>435</v>
      </c>
      <c r="B13" s="13">
        <v>0</v>
      </c>
      <c r="C13" s="13">
        <v>0</v>
      </c>
      <c r="D13" s="9"/>
    </row>
    <row r="14" ht="22.8" customHeight="1" spans="1:4">
      <c r="A14" s="5" t="s">
        <v>436</v>
      </c>
      <c r="B14" s="13">
        <v>0</v>
      </c>
      <c r="C14" s="13">
        <v>0</v>
      </c>
      <c r="D14" s="9"/>
    </row>
    <row r="15" ht="22.8" customHeight="1" spans="1:4">
      <c r="A15" s="5" t="s">
        <v>437</v>
      </c>
      <c r="B15" s="13">
        <v>0</v>
      </c>
      <c r="C15" s="13">
        <v>0</v>
      </c>
      <c r="D15" s="9"/>
    </row>
    <row r="16" ht="27.6" customHeight="1" spans="1:4">
      <c r="A16" s="5" t="s">
        <v>438</v>
      </c>
      <c r="B16" s="13">
        <v>0</v>
      </c>
      <c r="C16" s="13">
        <v>0</v>
      </c>
      <c r="D16" s="9"/>
    </row>
    <row r="17" ht="22.8" customHeight="1" spans="1:4">
      <c r="A17" s="5" t="s">
        <v>439</v>
      </c>
      <c r="B17" s="13">
        <v>0</v>
      </c>
      <c r="C17" s="13">
        <v>0</v>
      </c>
      <c r="D17" s="9"/>
    </row>
    <row r="18" ht="22.8" customHeight="1" spans="1:4">
      <c r="A18" s="5" t="s">
        <v>440</v>
      </c>
      <c r="B18" s="13">
        <v>0</v>
      </c>
      <c r="C18" s="13">
        <v>0</v>
      </c>
      <c r="D18" s="9"/>
    </row>
    <row r="19" ht="22.8" customHeight="1" spans="1:4">
      <c r="A19" s="5" t="s">
        <v>441</v>
      </c>
      <c r="B19" s="13">
        <v>0</v>
      </c>
      <c r="C19" s="13">
        <v>0</v>
      </c>
      <c r="D19" s="9"/>
    </row>
    <row r="20" ht="22.8" customHeight="1" spans="1:4">
      <c r="A20" s="5" t="s">
        <v>442</v>
      </c>
      <c r="B20" s="13">
        <v>0</v>
      </c>
      <c r="C20" s="13">
        <v>0</v>
      </c>
      <c r="D20" s="9"/>
    </row>
    <row r="21" ht="22.4" customHeight="1" spans="1:4">
      <c r="A21" s="7" t="s">
        <v>129</v>
      </c>
      <c r="B21" s="4">
        <v>6000000</v>
      </c>
      <c r="C21" s="4">
        <v>6000000</v>
      </c>
      <c r="D21" s="9"/>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opLeftCell="A14" workbookViewId="0">
      <selection activeCell="I31" sqref="I31"/>
    </sheetView>
  </sheetViews>
  <sheetFormatPr defaultColWidth="10" defaultRowHeight="13.5" outlineLevelCol="2"/>
  <cols>
    <col min="1" max="1" width="28.2333333333333" customWidth="1"/>
    <col min="2" max="2" width="19.4083333333333" customWidth="1"/>
    <col min="3" max="3" width="28.2333333333333" customWidth="1"/>
    <col min="4" max="4" width="9.76666666666667" customWidth="1"/>
  </cols>
  <sheetData>
    <row r="1" ht="16.35" customHeight="1" spans="1:2">
      <c r="A1" s="1" t="s">
        <v>443</v>
      </c>
      <c r="B1" s="12"/>
    </row>
    <row r="2" ht="30.15" customHeight="1" spans="1:3">
      <c r="A2" s="2" t="s">
        <v>444</v>
      </c>
      <c r="B2" s="2"/>
      <c r="C2" s="2"/>
    </row>
    <row r="3" ht="33.6" customHeight="1" spans="1:3">
      <c r="A3" s="3" t="s">
        <v>198</v>
      </c>
      <c r="B3" s="12"/>
      <c r="C3" s="1" t="s">
        <v>35</v>
      </c>
    </row>
    <row r="4" ht="22.8" customHeight="1" spans="1:3">
      <c r="A4" s="4" t="s">
        <v>355</v>
      </c>
      <c r="B4" s="4" t="s">
        <v>445</v>
      </c>
      <c r="C4" s="4" t="s">
        <v>446</v>
      </c>
    </row>
    <row r="5" ht="22.8" customHeight="1" spans="1:3">
      <c r="A5" s="5" t="s">
        <v>447</v>
      </c>
      <c r="B5" s="13">
        <v>0</v>
      </c>
      <c r="C5" s="9"/>
    </row>
    <row r="6" ht="22.8" customHeight="1" spans="1:3">
      <c r="A6" s="5" t="s">
        <v>448</v>
      </c>
      <c r="B6" s="13">
        <v>0</v>
      </c>
      <c r="C6" s="9"/>
    </row>
    <row r="7" ht="22.8" customHeight="1" spans="1:3">
      <c r="A7" s="5" t="s">
        <v>449</v>
      </c>
      <c r="B7" s="13">
        <v>0</v>
      </c>
      <c r="C7" s="9"/>
    </row>
    <row r="8" ht="22.8" customHeight="1" spans="1:3">
      <c r="A8" s="5" t="s">
        <v>450</v>
      </c>
      <c r="B8" s="13">
        <v>0</v>
      </c>
      <c r="C8" s="9"/>
    </row>
    <row r="9" ht="22.8" customHeight="1" spans="1:3">
      <c r="A9" s="5" t="s">
        <v>451</v>
      </c>
      <c r="B9" s="13">
        <v>0</v>
      </c>
      <c r="C9" s="9"/>
    </row>
    <row r="10" ht="22.8" customHeight="1" spans="1:3">
      <c r="A10" s="5" t="s">
        <v>452</v>
      </c>
      <c r="B10" s="13">
        <v>0</v>
      </c>
      <c r="C10" s="9"/>
    </row>
    <row r="11" ht="22.8" customHeight="1" spans="1:3">
      <c r="A11" s="5" t="s">
        <v>453</v>
      </c>
      <c r="B11" s="13">
        <v>0</v>
      </c>
      <c r="C11" s="9"/>
    </row>
    <row r="12" ht="22.8" customHeight="1" spans="1:3">
      <c r="A12" s="5" t="s">
        <v>454</v>
      </c>
      <c r="B12" s="13">
        <v>0</v>
      </c>
      <c r="C12" s="9"/>
    </row>
    <row r="13" ht="22.8" customHeight="1" spans="1:3">
      <c r="A13" s="5" t="s">
        <v>455</v>
      </c>
      <c r="B13" s="13">
        <v>0</v>
      </c>
      <c r="C13" s="9"/>
    </row>
    <row r="14" ht="22.8" customHeight="1" spans="1:3">
      <c r="A14" s="5" t="s">
        <v>456</v>
      </c>
      <c r="B14" s="13">
        <v>0</v>
      </c>
      <c r="C14" s="9"/>
    </row>
    <row r="15" ht="22.8" customHeight="1" spans="1:3">
      <c r="A15" s="5" t="s">
        <v>457</v>
      </c>
      <c r="B15" s="13">
        <v>6000000</v>
      </c>
      <c r="C15" s="9"/>
    </row>
    <row r="16" ht="22.8" customHeight="1" spans="1:3">
      <c r="A16" s="5" t="s">
        <v>458</v>
      </c>
      <c r="B16" s="13">
        <v>0</v>
      </c>
      <c r="C16" s="9"/>
    </row>
    <row r="17" ht="22.8" customHeight="1" spans="1:3">
      <c r="A17" s="5" t="s">
        <v>459</v>
      </c>
      <c r="B17" s="13">
        <v>0</v>
      </c>
      <c r="C17" s="9"/>
    </row>
    <row r="18" ht="22.8" customHeight="1" spans="1:3">
      <c r="A18" s="5" t="s">
        <v>460</v>
      </c>
      <c r="B18" s="13">
        <v>0</v>
      </c>
      <c r="C18" s="9"/>
    </row>
    <row r="19" ht="22.8" customHeight="1" spans="1:3">
      <c r="A19" s="5" t="s">
        <v>461</v>
      </c>
      <c r="B19" s="13">
        <v>0</v>
      </c>
      <c r="C19" s="9"/>
    </row>
    <row r="20" ht="22.8" customHeight="1" spans="1:3">
      <c r="A20" s="5" t="s">
        <v>462</v>
      </c>
      <c r="B20" s="13">
        <v>0</v>
      </c>
      <c r="C20" s="9"/>
    </row>
    <row r="21" ht="22.8" customHeight="1" spans="1:3">
      <c r="A21" s="5" t="s">
        <v>463</v>
      </c>
      <c r="B21" s="13">
        <v>0</v>
      </c>
      <c r="C21" s="9"/>
    </row>
    <row r="22" ht="22.8" customHeight="1" spans="1:3">
      <c r="A22" s="5" t="s">
        <v>464</v>
      </c>
      <c r="B22" s="13">
        <v>0</v>
      </c>
      <c r="C22" s="9"/>
    </row>
    <row r="23" ht="22.8" customHeight="1" spans="1:3">
      <c r="A23" s="5" t="s">
        <v>465</v>
      </c>
      <c r="B23" s="13">
        <v>0</v>
      </c>
      <c r="C23" s="9"/>
    </row>
    <row r="24" ht="22.8" customHeight="1" spans="1:3">
      <c r="A24" s="5" t="s">
        <v>466</v>
      </c>
      <c r="B24" s="13">
        <v>0</v>
      </c>
      <c r="C24" s="9"/>
    </row>
    <row r="25" ht="22.8" customHeight="1" spans="1:3">
      <c r="A25" s="5" t="s">
        <v>467</v>
      </c>
      <c r="B25" s="13">
        <v>0</v>
      </c>
      <c r="C25" s="9"/>
    </row>
    <row r="26" ht="22.8" customHeight="1" spans="1:3">
      <c r="A26" s="5" t="s">
        <v>468</v>
      </c>
      <c r="B26" s="13">
        <v>0</v>
      </c>
      <c r="C26" s="9"/>
    </row>
    <row r="27" ht="22.8" customHeight="1" spans="1:3">
      <c r="A27" s="5" t="s">
        <v>469</v>
      </c>
      <c r="B27" s="13">
        <v>0</v>
      </c>
      <c r="C27" s="9"/>
    </row>
    <row r="28" ht="22.8" customHeight="1" spans="1:3">
      <c r="A28" s="5" t="s">
        <v>470</v>
      </c>
      <c r="B28" s="13">
        <v>0</v>
      </c>
      <c r="C28" s="9"/>
    </row>
    <row r="29" ht="22.8" customHeight="1" spans="1:3">
      <c r="A29" s="5" t="s">
        <v>471</v>
      </c>
      <c r="B29" s="13">
        <v>0</v>
      </c>
      <c r="C29" s="9"/>
    </row>
    <row r="30" ht="22.8" customHeight="1" spans="1:3">
      <c r="A30" s="5" t="s">
        <v>472</v>
      </c>
      <c r="B30" s="13">
        <v>0</v>
      </c>
      <c r="C30" s="9"/>
    </row>
    <row r="31" ht="22.8" customHeight="1" spans="1:3">
      <c r="A31" s="5" t="s">
        <v>473</v>
      </c>
      <c r="B31" s="13">
        <v>0</v>
      </c>
      <c r="C31" s="9"/>
    </row>
    <row r="32" ht="22.8" customHeight="1" spans="1:3">
      <c r="A32" s="5" t="s">
        <v>130</v>
      </c>
      <c r="B32" s="4">
        <v>6000000</v>
      </c>
      <c r="C32" s="9"/>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opLeftCell="A6" workbookViewId="0">
      <selection activeCell="D23" sqref="D23"/>
    </sheetView>
  </sheetViews>
  <sheetFormatPr defaultColWidth="10" defaultRowHeight="13.5"/>
  <cols>
    <col min="1" max="1" width="13.8333333333333" customWidth="1"/>
    <col min="2" max="2" width="37.3166666666667" customWidth="1"/>
    <col min="3" max="3" width="9.31666666666667" customWidth="1"/>
    <col min="4" max="4" width="20.2583333333333" customWidth="1"/>
    <col min="5" max="5" width="28.6833333333333" customWidth="1"/>
    <col min="6" max="6" width="24.8833333333333" customWidth="1"/>
    <col min="7" max="8" width="9.76666666666667" customWidth="1"/>
    <col min="9" max="13" width="10.3083333333333" customWidth="1"/>
    <col min="14" max="14" width="17.6416666666667" customWidth="1"/>
    <col min="15" max="15" width="10.3083333333333" customWidth="1"/>
    <col min="16" max="16" width="12.3416666666667" customWidth="1"/>
    <col min="17" max="18" width="9.76666666666667" customWidth="1"/>
  </cols>
  <sheetData>
    <row r="1" ht="16.35" customHeight="1" spans="1:1">
      <c r="A1" s="1"/>
    </row>
    <row r="2" ht="41.4" customHeight="1" spans="1:16">
      <c r="A2" s="2" t="s">
        <v>474</v>
      </c>
      <c r="B2" s="2"/>
      <c r="C2" s="2"/>
      <c r="D2" s="2"/>
      <c r="E2" s="2"/>
      <c r="F2" s="2"/>
      <c r="G2" s="2"/>
      <c r="H2" s="2"/>
      <c r="I2" s="2"/>
      <c r="J2" s="2"/>
      <c r="K2" s="2"/>
      <c r="L2" s="2"/>
      <c r="M2" s="2"/>
      <c r="N2" s="2"/>
      <c r="O2" s="2"/>
      <c r="P2" s="2"/>
    </row>
    <row r="3" ht="24.15" customHeight="1" spans="1:16">
      <c r="A3" s="3" t="s">
        <v>34</v>
      </c>
      <c r="B3" s="3"/>
      <c r="C3" s="3"/>
      <c r="D3" s="3"/>
      <c r="E3" s="3"/>
      <c r="F3" s="3"/>
      <c r="G3" s="3"/>
      <c r="H3" s="3"/>
      <c r="I3" s="3"/>
      <c r="J3" s="3"/>
      <c r="K3" s="3"/>
      <c r="L3" s="3"/>
      <c r="M3" s="3"/>
      <c r="N3" s="3"/>
      <c r="O3" s="3"/>
      <c r="P3" s="3"/>
    </row>
    <row r="4" ht="21.55" customHeight="1" spans="14:16">
      <c r="N4" s="11" t="s">
        <v>35</v>
      </c>
      <c r="O4" s="11"/>
      <c r="P4" s="11"/>
    </row>
    <row r="5" ht="25.85" customHeight="1" spans="1:16">
      <c r="A5" s="4" t="s">
        <v>475</v>
      </c>
      <c r="B5" s="4" t="s">
        <v>476</v>
      </c>
      <c r="C5" s="4" t="s">
        <v>477</v>
      </c>
      <c r="D5" s="4"/>
      <c r="E5" s="4"/>
      <c r="F5" s="4" t="s">
        <v>478</v>
      </c>
      <c r="G5" s="4" t="s">
        <v>479</v>
      </c>
      <c r="H5" s="4"/>
      <c r="I5" s="4"/>
      <c r="J5" s="4"/>
      <c r="K5" s="4"/>
      <c r="L5" s="4"/>
      <c r="M5" s="4"/>
      <c r="N5" s="4" t="s">
        <v>480</v>
      </c>
      <c r="O5" s="4" t="s">
        <v>481</v>
      </c>
      <c r="P5" s="4" t="s">
        <v>482</v>
      </c>
    </row>
    <row r="6" ht="28.45" customHeight="1" spans="1:16">
      <c r="A6" s="4"/>
      <c r="B6" s="4"/>
      <c r="C6" s="4" t="s">
        <v>483</v>
      </c>
      <c r="D6" s="4" t="s">
        <v>484</v>
      </c>
      <c r="E6" s="4" t="s">
        <v>485</v>
      </c>
      <c r="F6" s="4"/>
      <c r="G6" s="4" t="s">
        <v>486</v>
      </c>
      <c r="H6" s="4" t="s">
        <v>487</v>
      </c>
      <c r="I6" s="4"/>
      <c r="J6" s="4"/>
      <c r="K6" s="4"/>
      <c r="L6" s="4"/>
      <c r="M6" s="4" t="s">
        <v>488</v>
      </c>
      <c r="N6" s="4"/>
      <c r="O6" s="4"/>
      <c r="P6" s="4"/>
    </row>
    <row r="7" ht="39.65" customHeight="1" spans="1:16">
      <c r="A7" s="4"/>
      <c r="B7" s="4"/>
      <c r="C7" s="4"/>
      <c r="D7" s="4"/>
      <c r="E7" s="4"/>
      <c r="F7" s="4"/>
      <c r="G7" s="4"/>
      <c r="H7" s="4" t="s">
        <v>489</v>
      </c>
      <c r="I7" s="4" t="s">
        <v>385</v>
      </c>
      <c r="J7" s="4" t="s">
        <v>490</v>
      </c>
      <c r="K7" s="4" t="s">
        <v>491</v>
      </c>
      <c r="L7" s="4" t="s">
        <v>492</v>
      </c>
      <c r="M7" s="4"/>
      <c r="N7" s="4"/>
      <c r="O7" s="4"/>
      <c r="P7" s="4"/>
    </row>
    <row r="8" ht="22.8" customHeight="1" spans="1:16">
      <c r="A8" s="5"/>
      <c r="B8" s="4" t="s">
        <v>261</v>
      </c>
      <c r="C8" s="5"/>
      <c r="D8" s="5"/>
      <c r="E8" s="5"/>
      <c r="F8" s="5"/>
      <c r="G8" s="6">
        <v>0</v>
      </c>
      <c r="H8" s="6">
        <v>0</v>
      </c>
      <c r="I8" s="6">
        <v>0</v>
      </c>
      <c r="J8" s="6">
        <v>0</v>
      </c>
      <c r="K8" s="6">
        <v>0</v>
      </c>
      <c r="L8" s="6">
        <v>0</v>
      </c>
      <c r="M8" s="6">
        <v>0</v>
      </c>
      <c r="N8" s="5"/>
      <c r="O8" s="5"/>
      <c r="P8" s="5"/>
    </row>
    <row r="9" ht="22.8" customHeight="1" spans="1:16">
      <c r="A9" s="7"/>
      <c r="B9" s="7"/>
      <c r="C9" s="5"/>
      <c r="D9" s="5"/>
      <c r="E9" s="5"/>
      <c r="F9" s="5"/>
      <c r="G9" s="6">
        <v>0</v>
      </c>
      <c r="H9" s="6">
        <v>0</v>
      </c>
      <c r="I9" s="6">
        <v>0</v>
      </c>
      <c r="J9" s="6">
        <v>0</v>
      </c>
      <c r="K9" s="6">
        <v>0</v>
      </c>
      <c r="L9" s="6">
        <v>0</v>
      </c>
      <c r="M9" s="6">
        <v>0</v>
      </c>
      <c r="N9" s="5"/>
      <c r="O9" s="5"/>
      <c r="P9" s="5"/>
    </row>
    <row r="10" ht="22.8" customHeight="1" spans="1:16">
      <c r="A10" s="7"/>
      <c r="B10" s="7"/>
      <c r="C10" s="5"/>
      <c r="D10" s="5"/>
      <c r="E10" s="5"/>
      <c r="F10" s="5"/>
      <c r="G10" s="6">
        <v>0</v>
      </c>
      <c r="H10" s="6">
        <v>0</v>
      </c>
      <c r="I10" s="6">
        <v>0</v>
      </c>
      <c r="J10" s="6">
        <v>0</v>
      </c>
      <c r="K10" s="6">
        <v>0</v>
      </c>
      <c r="L10" s="6">
        <v>0</v>
      </c>
      <c r="M10" s="6">
        <v>0</v>
      </c>
      <c r="N10" s="5"/>
      <c r="O10" s="5"/>
      <c r="P10" s="5"/>
    </row>
    <row r="11" ht="22.8" customHeight="1" spans="1:16">
      <c r="A11" s="8"/>
      <c r="B11" s="8"/>
      <c r="C11" s="8"/>
      <c r="D11" s="8"/>
      <c r="E11" s="9"/>
      <c r="F11" s="9"/>
      <c r="G11" s="10">
        <v>0</v>
      </c>
      <c r="H11" s="10">
        <v>0</v>
      </c>
      <c r="I11" s="10">
        <v>0</v>
      </c>
      <c r="J11" s="10">
        <v>0</v>
      </c>
      <c r="K11" s="10">
        <v>0</v>
      </c>
      <c r="L11" s="10">
        <v>0</v>
      </c>
      <c r="M11" s="10">
        <v>0</v>
      </c>
      <c r="N11" s="9"/>
      <c r="O11" s="9"/>
      <c r="P11" s="9"/>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敏</cp:lastModifiedBy>
  <dcterms:created xsi:type="dcterms:W3CDTF">2021-11-19T02:46:00Z</dcterms:created>
  <dcterms:modified xsi:type="dcterms:W3CDTF">2021-11-23T07:36:39Z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6225734226904CEFB9D44F615321707E</vt:lpwstr>
  </property>
</Properties>
</file>