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基本情况" sheetId="1" r:id="rId1"/>
    <sheet name="收支总表" sheetId="2" r:id="rId2"/>
    <sheet name="部门支出总表" sheetId="3" r:id="rId3"/>
    <sheet name="一般公共预算支出表府支出经济分类" sheetId="4" r:id="rId4"/>
    <sheet name="项目支出表" sheetId="5" r:id="rId5"/>
  </sheets>
  <calcPr calcId="144525"/>
</workbook>
</file>

<file path=xl/sharedStrings.xml><?xml version="1.0" encoding="utf-8"?>
<sst xmlns="http://schemas.openxmlformats.org/spreadsheetml/2006/main" count="289" uniqueCount="188">
  <si>
    <t>2023年部门预算基本情况</t>
  </si>
  <si>
    <t>单位名称</t>
  </si>
  <si>
    <t>新湘路街道办事处</t>
  </si>
  <si>
    <t>备注</t>
  </si>
  <si>
    <t>单位主要职责</t>
  </si>
  <si>
    <t xml:space="preserve">  1、执行上级国家行政机关的决定、命令和国家制定的法令、法规，接受同级党工委的领导，执行各项决定和命令。
  2、制定并落实本行政区域的经济计划和措施，促进产业结构调整及其他经济保持平衡协调发展，全面提高人民群众的生活水平和生活质量。
  3、承担国有资产、集体资产管理、监督及增值保值责任;保护公民私人所有合法财产，保障集体经济组织应有的自主权;监督企业和各种经济联合体、个体户认真执行国家的法律、法令和政策，履行经济合同。
  4、开展社会主义民主和法制的宣传教育，保障公民的权利;制定社会治安综合治理工作规划并组织实施;加强社区管理工作，依法管理外来流动人口，处理人民来信来访，调解民间纠纷，打击违法犯罪，维护社会稳定。
  5、制定社会各项事业发展计划，发展教育、卫生、科技、民政、广播电视、文化、体育事业;组织实施义务教育和其他各类教育;加强计划生育工作;推进社会保障、社会福利事业和养老保险工作;做好劳动管理、科普、老龄及宗教、侨务等工作。
  6、加强街道财政的监督和管理，按计划组织、管理街道财政收入和支出，执行国家有关财经纪律和政策，保证国家财政收入的完成;做好统计工作。
  7、指导、支持、帮助村(社区)民委员会的组织制度建设和业务建设，促进村(社区)民委员会民主自治。
  8、制定和组织实施村建设规划;加强公用、市政设施、水利建设和管理以及房屋土地管理和环境综合整治工作，保护和改善生活环境和生态环境。
  9、协助和支持设置在本行政区域内不隶属于街道的国家机关和企事业单位工作，监督其遵守和执行国家的法律、法规和政策。                                                     10、完成市人民政府交办的其它事项。</t>
  </si>
  <si>
    <t>在职人员人数</t>
  </si>
  <si>
    <t>其中：公务员及参公人员数</t>
  </si>
  <si>
    <t>其中：非参公事业人员数</t>
  </si>
  <si>
    <t>离退休人员数</t>
  </si>
  <si>
    <t>其中：离休人员数</t>
  </si>
  <si>
    <t>公车实有数</t>
  </si>
  <si>
    <t>享受遗属补助人数</t>
  </si>
  <si>
    <t>享受其他补助人数</t>
  </si>
  <si>
    <t>收支总表</t>
  </si>
  <si>
    <t>单位：新湘路街道办事处</t>
  </si>
  <si>
    <t>金额单位：元</t>
  </si>
  <si>
    <t>收入</t>
  </si>
  <si>
    <t>支出</t>
  </si>
  <si>
    <t>项目</t>
  </si>
  <si>
    <t>本年预算</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</si>
  <si>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</si>
  <si>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</si>
  <si>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</si>
  <si>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</si>
  <si>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</si>
  <si>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</si>
  <si>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</si>
  <si>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</si>
  <si>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</si>
  <si>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</si>
  <si>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</si>
  <si>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</si>
  <si>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</si>
  <si>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</si>
  <si>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</si>
  <si>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专项收入</t>
  </si>
  <si>
    <t>（四）公共安全支出</t>
  </si>
  <si>
    <t xml:space="preserve">      对个人和家庭的补助</t>
  </si>
  <si>
    <t>四、机关资本性支出（二）</t>
  </si>
  <si>
    <t xml:space="preserve">        行政事业性收费收入</t>
  </si>
  <si>
    <t>（五）教育支出</t>
  </si>
  <si>
    <t>五、对事业单位经常性补助</t>
  </si>
  <si>
    <t xml:space="preserve">        罚没收入</t>
  </si>
  <si>
    <t>（六）科学技术支出</t>
  </si>
  <si>
    <t>二、项目支出</t>
  </si>
  <si>
    <t>六、对事业单位资本性补助</t>
  </si>
  <si>
    <t xml:space="preserve">        国有资本经营收入</t>
  </si>
  <si>
    <t>（七）文化旅游体育与传媒支出</t>
  </si>
  <si>
    <t xml:space="preserve">      按项目管理的工资福利支出</t>
  </si>
  <si>
    <t>七、对企业补助</t>
  </si>
  <si>
    <t xml:space="preserve">        国有资源（资产）有偿使用收入</t>
  </si>
  <si>
    <t>（八）社会保障和就业支出</t>
  </si>
  <si>
    <t xml:space="preserve">      按项目管理的商品和服务支出</t>
  </si>
  <si>
    <t>八、对企业资本性支出</t>
  </si>
  <si>
    <t xml:space="preserve">        其他纳入一般公共预算管理的非税收入</t>
  </si>
  <si>
    <t>湘</t>
  </si>
  <si>
    <t xml:space="preserve">      按项目管理的对个人和家庭的补助</t>
  </si>
  <si>
    <t>九、对个人和家庭的补助</t>
  </si>
  <si>
    <t>二、政府性基金预算拨款收入</t>
  </si>
  <si>
    <t>（十）节能环保支出</t>
  </si>
  <si>
    <t xml:space="preserve">      债务利息及费用支出</t>
  </si>
  <si>
    <t>十、对社会保障基金补助</t>
  </si>
  <si>
    <t>三、纳入财政专户管理资金收入</t>
  </si>
  <si>
    <t>（十一）城乡社区支出</t>
  </si>
  <si>
    <t xml:space="preserve">      资本性支出（基本建设）</t>
  </si>
  <si>
    <t>十一、债务利息及费用支出</t>
  </si>
  <si>
    <t>教育收费收入</t>
  </si>
  <si>
    <t>（十二）农林水支出</t>
  </si>
  <si>
    <t xml:space="preserve">      资本性支出</t>
  </si>
  <si>
    <t>十二、债务还本支出</t>
  </si>
  <si>
    <t>其他收入</t>
  </si>
  <si>
    <t>（十三）交通运输支出</t>
  </si>
  <si>
    <t xml:space="preserve">      对企业补助（基本建设）</t>
  </si>
  <si>
    <t>十四、转移性支出</t>
  </si>
  <si>
    <t>四、未纳入财政专户管理资金收入</t>
  </si>
  <si>
    <t>（十四）资源勘探工业信息等支出</t>
  </si>
  <si>
    <t xml:space="preserve">      对企业补助</t>
  </si>
  <si>
    <t>十五、其他支出</t>
  </si>
  <si>
    <t>事业收入</t>
  </si>
  <si>
    <t>（十五）商业服务业等支出</t>
  </si>
  <si>
    <t xml:space="preserve">      对社会保障基金补助</t>
  </si>
  <si>
    <t>经营收入</t>
  </si>
  <si>
    <t>（十六）金融支出</t>
  </si>
  <si>
    <t xml:space="preserve">      其他支出</t>
  </si>
  <si>
    <t>（十七）援助其他地区支出</t>
  </si>
  <si>
    <t>人大专项</t>
  </si>
  <si>
    <t>五、上级财政补助收入</t>
  </si>
  <si>
    <t>（十八）自然资源海洋气象等支出</t>
  </si>
  <si>
    <t>党工青妇人大代表政协委员等活动经费</t>
  </si>
  <si>
    <t>六、附属单位缴款收入</t>
  </si>
  <si>
    <t>（十九）住房保障支出</t>
  </si>
  <si>
    <t>计划生育转移支付</t>
  </si>
  <si>
    <t>（二十）粮油物资储备支出</t>
  </si>
  <si>
    <t>民兵训练及征兵经费</t>
  </si>
  <si>
    <t>（二十一）灾害防治及应急管理支出</t>
  </si>
  <si>
    <t>安全生产及综治经费</t>
  </si>
  <si>
    <t>（二十二）预备费</t>
  </si>
  <si>
    <t>人居环境整治</t>
  </si>
  <si>
    <t>（二十三）其他支出</t>
  </si>
  <si>
    <t xml:space="preserve">      村级组织运转经费</t>
  </si>
  <si>
    <t>（二十四）转移性支出</t>
  </si>
  <si>
    <t>乡村振兴</t>
  </si>
  <si>
    <t>（二十五）债务还本支出</t>
  </si>
  <si>
    <t>（二十六）债务付息支出</t>
  </si>
  <si>
    <t>三、事业单位经营服务支出</t>
  </si>
  <si>
    <t>（二十七）债务发行费用支出</t>
  </si>
  <si>
    <t>（二十八）抗疫特别国债安排的支出</t>
  </si>
  <si>
    <t>本 年 收 入 合 计</t>
  </si>
  <si>
    <t>本　年　支　出　合　计</t>
  </si>
  <si>
    <t>上年结转结余</t>
  </si>
  <si>
    <t>年终结转结余</t>
  </si>
  <si>
    <t>收  入  总  计</t>
  </si>
  <si>
    <t>支  出  总  计</t>
  </si>
  <si>
    <t>部门预算支出总表</t>
  </si>
  <si>
    <t>功能科目</t>
  </si>
  <si>
    <t>单位代码</t>
  </si>
  <si>
    <t>单位名称(项目名称)</t>
  </si>
  <si>
    <t>总计</t>
  </si>
  <si>
    <t>基本支出</t>
  </si>
  <si>
    <t>项目支出</t>
  </si>
  <si>
    <t>上缴上级支出</t>
  </si>
  <si>
    <t>事业单位经营支出</t>
  </si>
  <si>
    <t>对下级单位补助支出</t>
  </si>
  <si>
    <t>合  计</t>
  </si>
  <si>
    <t>工资福利支出</t>
  </si>
  <si>
    <t>商品和服务支出</t>
  </si>
  <si>
    <t>对个人和家庭补助</t>
  </si>
  <si>
    <t>类</t>
  </si>
  <si>
    <t>款</t>
  </si>
  <si>
    <t>项</t>
  </si>
  <si>
    <t>一、人员类</t>
  </si>
  <si>
    <t xml:space="preserve">  工资性支出</t>
  </si>
  <si>
    <t>201</t>
  </si>
  <si>
    <t>03</t>
  </si>
  <si>
    <t>01</t>
  </si>
  <si>
    <t>行政运行</t>
  </si>
  <si>
    <t xml:space="preserve">   基本工资</t>
  </si>
  <si>
    <t xml:space="preserve">   绩效工资</t>
  </si>
  <si>
    <t xml:space="preserve">   奖金</t>
  </si>
  <si>
    <t xml:space="preserve">   津贴补贴</t>
  </si>
  <si>
    <t xml:space="preserve">  对个人和家庭补助</t>
  </si>
  <si>
    <t>遗属补助</t>
  </si>
  <si>
    <t xml:space="preserve">  社会保险缴费</t>
  </si>
  <si>
    <t>208</t>
  </si>
  <si>
    <t>05</t>
  </si>
  <si>
    <t>机关事业单位基本养老保险缴费支出</t>
  </si>
  <si>
    <t xml:space="preserve">   机关事业单位基本养老保险缴费</t>
  </si>
  <si>
    <t>99</t>
  </si>
  <si>
    <t>其他社会保障和就业支出</t>
  </si>
  <si>
    <t xml:space="preserve">   其他社会保障缴费</t>
  </si>
  <si>
    <t>210</t>
  </si>
  <si>
    <t>11</t>
  </si>
  <si>
    <t>行政单位医疗</t>
  </si>
  <si>
    <t xml:space="preserve">   职工基本医疗保险缴费</t>
  </si>
  <si>
    <t xml:space="preserve">  住房公积金</t>
  </si>
  <si>
    <t>221</t>
  </si>
  <si>
    <t>02</t>
  </si>
  <si>
    <t>住房公积金</t>
  </si>
  <si>
    <t xml:space="preserve">   住房公积金</t>
  </si>
  <si>
    <t>二、运转（公用）类</t>
  </si>
  <si>
    <t xml:space="preserve">  公用经费</t>
  </si>
  <si>
    <t>四、特定目标类</t>
  </si>
  <si>
    <t>一般行政管理事务</t>
  </si>
  <si>
    <t>2023年预算支出表(政府预算支出经济分类）</t>
  </si>
  <si>
    <t>编报单位：新湘路街道办事处</t>
  </si>
  <si>
    <t>单位：元</t>
  </si>
  <si>
    <t>科目编码</t>
  </si>
  <si>
    <t>科目名称</t>
  </si>
  <si>
    <t>2023年预算数</t>
  </si>
  <si>
    <t>合计</t>
  </si>
  <si>
    <t>小计</t>
  </si>
  <si>
    <t>人员类</t>
  </si>
  <si>
    <t>运转类（公用）</t>
  </si>
  <si>
    <t>运转其他类</t>
  </si>
  <si>
    <t>特定目标类</t>
  </si>
  <si>
    <t>合              计：</t>
  </si>
  <si>
    <t>505</t>
  </si>
  <si>
    <t>对事业单位经常性补助</t>
  </si>
  <si>
    <t xml:space="preserve">  工资福利支出</t>
  </si>
  <si>
    <t xml:space="preserve">  商品和服务支出</t>
  </si>
  <si>
    <t>509</t>
  </si>
  <si>
    <t>对个人和家庭的补助</t>
  </si>
  <si>
    <t xml:space="preserve">  离退休费</t>
  </si>
  <si>
    <t>项目支出表</t>
  </si>
  <si>
    <t>功能科目编码</t>
  </si>
  <si>
    <t>项目名称</t>
  </si>
  <si>
    <t>金额</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</si>
</sst>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9"/>
      <name val="SimSun"/>
      <charset val="134"/>
    </font>
    <font>
      <b/>
      <sz val="19"/>
      <name val="方正小标宋简体"/>
      <charset val="134"/>
    </font>
    <font>
      <b/>
      <sz val="9"/>
      <name val="SimSun"/>
      <charset val="134"/>
    </font>
    <font>
      <sz val="11"/>
      <color indexed="8"/>
      <name val="宋体"/>
      <charset val="134"/>
      <scheme val="minor"/>
    </font>
    <font>
      <sz val="9"/>
      <color indexed="8"/>
      <name val="宋体"/>
      <charset val="134"/>
      <scheme val="minor"/>
    </font>
    <font>
      <sz val="11"/>
      <color indexed="8"/>
      <name val="方正小标宋简体"/>
      <charset val="134"/>
    </font>
    <font>
      <b/>
      <sz val="11"/>
      <name val="SimSun"/>
      <charset val="134"/>
    </font>
    <font>
      <b/>
      <sz val="10"/>
      <name val="SimSun"/>
      <charset val="134"/>
    </font>
    <font>
      <sz val="10"/>
      <name val="SimSun"/>
      <charset val="134"/>
    </font>
    <font>
      <sz val="1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9"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19" fillId="0" borderId="0" applyNumberFormat="0" applyFill="0" applyBorder="0" applyAlignment="0" applyProtection="0">
      <alignment vertical="center"/>
    </xf>
    <xf numFmtId="0" fontId="20" fillId="3" borderId="12" applyNumberFormat="0" applyAlignment="0" applyProtection="0">
      <alignment vertical="center"/>
    </xf>
    <xf numFmtId="0" fontId="21" fillId="4" borderId="13" applyNumberFormat="0" applyAlignment="0" applyProtection="0">
      <alignment vertical="center"/>
    </xf>
    <xf numFmtId="0" fontId="22" fillId="4" borderId="12" applyNumberFormat="0" applyAlignment="0" applyProtection="0">
      <alignment vertical="center"/>
    </xf>
    <xf numFmtId="0" fontId="23" fillId="5" borderId="14" applyNumberFormat="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xf numFmtId="0" fontId="31" fillId="0" borderId="0"/>
  </cellStyleXfs>
  <cellXfs count="46">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vertical="center"/>
    </xf>
    <xf numFmtId="0" fontId="0" fillId="0" borderId="1" xfId="0" applyBorder="1" applyAlignment="1">
      <alignment vertical="center"/>
    </xf>
    <xf numFmtId="0" fontId="3" fillId="0" borderId="0" xfId="0" applyFont="1" applyBorder="1" applyAlignment="1">
      <alignment horizontal="righ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3" fontId="0" fillId="0" borderId="5" xfId="0" applyNumberFormat="1" applyBorder="1">
      <alignment vertical="center"/>
    </xf>
    <xf numFmtId="0" fontId="1" fillId="0" borderId="2" xfId="0" applyFont="1" applyBorder="1" applyAlignment="1">
      <alignment horizontal="center" vertical="center" wrapText="1"/>
    </xf>
    <xf numFmtId="3" fontId="1" fillId="0" borderId="6" xfId="0" applyNumberFormat="1" applyFont="1" applyBorder="1" applyAlignment="1">
      <alignment horizontal="right" vertical="center" wrapText="1"/>
    </xf>
    <xf numFmtId="3" fontId="1" fillId="0" borderId="2" xfId="0" applyNumberFormat="1" applyFont="1" applyBorder="1" applyAlignment="1">
      <alignment horizontal="right" vertical="center" wrapText="1"/>
    </xf>
    <xf numFmtId="0" fontId="1" fillId="0" borderId="3" xfId="0" applyFont="1" applyBorder="1" applyAlignment="1">
      <alignment horizontal="center" vertical="center" wrapText="1"/>
    </xf>
    <xf numFmtId="3" fontId="1" fillId="0" borderId="3" xfId="0" applyNumberFormat="1" applyFont="1" applyBorder="1" applyAlignment="1">
      <alignment horizontal="right" vertical="center" wrapText="1"/>
    </xf>
    <xf numFmtId="0" fontId="0" fillId="0" borderId="5" xfId="0" applyBorder="1">
      <alignment vertical="center"/>
    </xf>
    <xf numFmtId="0" fontId="1" fillId="0" borderId="5" xfId="0" applyFont="1" applyBorder="1" applyAlignment="1">
      <alignment horizontal="center" vertical="center" wrapText="1"/>
    </xf>
    <xf numFmtId="3" fontId="1" fillId="0" borderId="5" xfId="0" applyNumberFormat="1" applyFont="1" applyBorder="1" applyAlignment="1">
      <alignment horizontal="right" vertical="center" wrapText="1"/>
    </xf>
    <xf numFmtId="0" fontId="5" fillId="0" borderId="5" xfId="0" applyFont="1" applyBorder="1" applyAlignment="1">
      <alignment horizontal="center" vertical="center"/>
    </xf>
    <xf numFmtId="3" fontId="1" fillId="0" borderId="5" xfId="0" applyNumberFormat="1" applyFont="1" applyFill="1" applyBorder="1" applyAlignment="1">
      <alignment horizontal="right" vertical="center" wrapText="1"/>
    </xf>
    <xf numFmtId="3" fontId="0" fillId="0" borderId="0" xfId="0" applyNumberFormat="1">
      <alignment vertical="center"/>
    </xf>
    <xf numFmtId="0" fontId="3" fillId="0" borderId="0" xfId="0" applyFont="1" applyBorder="1" applyAlignment="1">
      <alignment horizontal="left" vertical="center" wrapText="1"/>
    </xf>
    <xf numFmtId="3" fontId="3" fillId="0" borderId="2" xfId="0" applyNumberFormat="1" applyFont="1" applyBorder="1" applyAlignment="1">
      <alignment horizontal="right" vertical="center" wrapText="1"/>
    </xf>
    <xf numFmtId="0" fontId="3" fillId="0" borderId="2" xfId="0" applyFont="1" applyBorder="1" applyAlignment="1">
      <alignment horizontal="left" vertical="center" wrapText="1"/>
    </xf>
    <xf numFmtId="0" fontId="1" fillId="0" borderId="2" xfId="0" applyFont="1" applyBorder="1" applyAlignment="1">
      <alignment horizontal="left" vertical="center" wrapText="1"/>
    </xf>
    <xf numFmtId="0" fontId="3" fillId="0" borderId="2" xfId="0" applyFont="1" applyBorder="1" applyAlignment="1">
      <alignment vertical="center" wrapText="1"/>
    </xf>
    <xf numFmtId="0" fontId="1" fillId="0" borderId="2" xfId="0" applyFont="1" applyBorder="1" applyAlignment="1">
      <alignment vertical="center" wrapText="1"/>
    </xf>
    <xf numFmtId="3" fontId="3" fillId="0" borderId="4" xfId="0" applyNumberFormat="1" applyFont="1" applyBorder="1" applyAlignment="1">
      <alignment horizontal="right" vertical="center" wrapText="1"/>
    </xf>
    <xf numFmtId="0" fontId="1" fillId="0" borderId="5" xfId="0" applyFont="1" applyBorder="1" applyAlignment="1">
      <alignment vertical="center" wrapText="1"/>
    </xf>
    <xf numFmtId="0" fontId="6" fillId="0" borderId="0" xfId="0" applyFont="1">
      <alignment vertical="center"/>
    </xf>
    <xf numFmtId="0" fontId="7" fillId="0" borderId="0" xfId="0" applyFont="1" applyBorder="1" applyAlignment="1">
      <alignment vertical="center" wrapText="1"/>
    </xf>
    <xf numFmtId="0" fontId="8" fillId="0" borderId="2" xfId="0" applyFont="1" applyBorder="1" applyAlignment="1">
      <alignment horizontal="center" vertical="center" wrapText="1"/>
    </xf>
    <xf numFmtId="0" fontId="1" fillId="0" borderId="3" xfId="0" applyFont="1" applyBorder="1" applyAlignment="1">
      <alignment vertical="center" wrapText="1"/>
    </xf>
    <xf numFmtId="3" fontId="1" fillId="0" borderId="4" xfId="0" applyNumberFormat="1" applyFont="1" applyBorder="1" applyAlignment="1">
      <alignment horizontal="right" vertical="center" wrapText="1"/>
    </xf>
    <xf numFmtId="3" fontId="1" fillId="0" borderId="7" xfId="0" applyNumberFormat="1" applyFont="1" applyBorder="1" applyAlignment="1">
      <alignment horizontal="right" vertical="center" wrapText="1"/>
    </xf>
    <xf numFmtId="0" fontId="3" fillId="0" borderId="6" xfId="0" applyFont="1" applyBorder="1" applyAlignment="1">
      <alignment vertical="center" wrapText="1"/>
    </xf>
    <xf numFmtId="3" fontId="1" fillId="0" borderId="2" xfId="0" applyNumberFormat="1" applyFont="1" applyBorder="1" applyAlignment="1">
      <alignment vertical="center" wrapText="1"/>
    </xf>
    <xf numFmtId="3" fontId="1" fillId="0" borderId="8" xfId="0" applyNumberFormat="1" applyFont="1" applyFill="1" applyBorder="1" applyAlignment="1">
      <alignment horizontal="right" vertical="center" wrapText="1"/>
    </xf>
    <xf numFmtId="3" fontId="3" fillId="0" borderId="2" xfId="0" applyNumberFormat="1" applyFont="1" applyBorder="1" applyAlignment="1">
      <alignment vertical="center" wrapText="1"/>
    </xf>
    <xf numFmtId="0" fontId="2"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9" fillId="0" borderId="2" xfId="0" applyNumberFormat="1" applyFont="1" applyBorder="1" applyAlignment="1">
      <alignment horizontal="justify" vertical="center" wrapText="1"/>
    </xf>
    <xf numFmtId="0" fontId="7" fillId="0" borderId="2" xfId="0" applyFont="1" applyBorder="1" applyAlignment="1">
      <alignment vertical="center" wrapText="1"/>
    </xf>
    <xf numFmtId="0" fontId="10" fillId="0" borderId="2"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B3" sqref="B3"/>
    </sheetView>
  </sheetViews>
  <sheetFormatPr defaultColWidth="10" defaultRowHeight="13.5" outlineLevelCol="2"/>
  <cols>
    <col min="1" max="1" width="17.125" customWidth="1"/>
    <col min="2" max="2" width="52.375" customWidth="1"/>
    <col min="3" max="3" width="15.75" customWidth="1"/>
  </cols>
  <sheetData>
    <row r="1" ht="42.95" customHeight="1" spans="1:3">
      <c r="A1" s="40" t="s">
        <v>0</v>
      </c>
      <c r="B1" s="40"/>
      <c r="C1" s="40"/>
    </row>
    <row r="2" ht="20.45" customHeight="1" spans="1:3">
      <c r="A2" s="41" t="s">
        <v>1</v>
      </c>
      <c r="B2" s="41" t="s">
        <v>2</v>
      </c>
      <c r="C2" s="41" t="s">
        <v>3</v>
      </c>
    </row>
    <row r="3" ht="352.7" customHeight="1" spans="1:3">
      <c r="A3" s="42" t="s">
        <v>4</v>
      </c>
      <c r="B3" s="43" t="s">
        <v>5</v>
      </c>
      <c r="C3" s="27"/>
    </row>
    <row r="4" ht="34.15" customHeight="1" spans="1:3">
      <c r="A4" s="44" t="s">
        <v>6</v>
      </c>
      <c r="B4" s="45">
        <v>118</v>
      </c>
      <c r="C4" s="27"/>
    </row>
    <row r="5" ht="34.15" customHeight="1" spans="1:3">
      <c r="A5" s="44" t="s">
        <v>7</v>
      </c>
      <c r="B5" s="45">
        <v>32</v>
      </c>
      <c r="C5" s="27"/>
    </row>
    <row r="6" ht="34.15" customHeight="1" spans="1:3">
      <c r="A6" s="44" t="s">
        <v>8</v>
      </c>
      <c r="B6" s="45">
        <v>86</v>
      </c>
      <c r="C6" s="27"/>
    </row>
    <row r="7" ht="34.15" customHeight="1" spans="1:3">
      <c r="A7" s="44" t="s">
        <v>9</v>
      </c>
      <c r="B7" s="45">
        <v>50</v>
      </c>
      <c r="C7" s="27"/>
    </row>
    <row r="8" ht="34.15" customHeight="1" spans="1:3">
      <c r="A8" s="44" t="s">
        <v>10</v>
      </c>
      <c r="B8" s="45">
        <v>0</v>
      </c>
      <c r="C8" s="27"/>
    </row>
    <row r="9" ht="34.15" customHeight="1" spans="1:3">
      <c r="A9" s="44" t="s">
        <v>11</v>
      </c>
      <c r="B9" s="45">
        <v>0</v>
      </c>
      <c r="C9" s="27"/>
    </row>
    <row r="10" ht="34.15" customHeight="1" spans="1:3">
      <c r="A10" s="44" t="s">
        <v>12</v>
      </c>
      <c r="B10" s="45">
        <v>8</v>
      </c>
      <c r="C10" s="27"/>
    </row>
    <row r="11" ht="34.15" customHeight="1" spans="1:3">
      <c r="A11" s="44" t="s">
        <v>13</v>
      </c>
      <c r="B11" s="45"/>
      <c r="C11" s="27"/>
    </row>
  </sheetData>
  <mergeCells count="1">
    <mergeCell ref="A1:C1"/>
  </mergeCells>
  <printOptions horizontalCentered="1" verticalCentered="1"/>
  <pageMargins left="0.748031496062992" right="0.748031496062992" top="0.275590551181102" bottom="0.275590551181102"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workbookViewId="0">
      <selection activeCell="E24" sqref="E24"/>
    </sheetView>
  </sheetViews>
  <sheetFormatPr defaultColWidth="10" defaultRowHeight="13.5" outlineLevelCol="7"/>
  <cols>
    <col min="1" max="1" width="35.5" customWidth="1"/>
    <col min="2" max="2" width="9.375" customWidth="1"/>
    <col min="3" max="3" width="27.25" customWidth="1"/>
    <col min="4" max="4" width="9.375" customWidth="1"/>
    <col min="5" max="5" width="30.5" customWidth="1"/>
    <col min="6" max="6" width="9.375" customWidth="1"/>
    <col min="7" max="7" width="25.75" customWidth="1"/>
    <col min="8" max="8" width="9.375" customWidth="1"/>
    <col min="9" max="9" width="9.75" customWidth="1"/>
  </cols>
  <sheetData>
    <row r="1" ht="14.25" customHeight="1" spans="1:1">
      <c r="A1" s="1"/>
    </row>
    <row r="2" ht="31.7" customHeight="1" spans="1:8">
      <c r="A2" s="2" t="s">
        <v>14</v>
      </c>
      <c r="B2" s="2"/>
      <c r="C2" s="2"/>
      <c r="D2" s="2"/>
      <c r="E2" s="2"/>
      <c r="F2" s="2"/>
      <c r="G2" s="2"/>
      <c r="H2" s="2"/>
    </row>
    <row r="3" ht="18" customHeight="1" spans="1:8">
      <c r="A3" s="31" t="s">
        <v>15</v>
      </c>
      <c r="B3" s="31"/>
      <c r="C3" s="31"/>
      <c r="D3" s="31"/>
      <c r="E3" s="31"/>
      <c r="F3" s="31"/>
      <c r="G3" s="31"/>
      <c r="H3" s="31"/>
    </row>
    <row r="4" ht="18" customHeight="1" spans="1:8">
      <c r="A4" s="31"/>
      <c r="B4" s="31"/>
      <c r="C4" s="31"/>
      <c r="G4" s="6" t="s">
        <v>16</v>
      </c>
      <c r="H4" s="6"/>
    </row>
    <row r="5" ht="18" customHeight="1" spans="1:8">
      <c r="A5" s="32" t="s">
        <v>17</v>
      </c>
      <c r="B5" s="32"/>
      <c r="C5" s="32" t="s">
        <v>18</v>
      </c>
      <c r="D5" s="32"/>
      <c r="E5" s="32"/>
      <c r="F5" s="32"/>
      <c r="G5" s="32"/>
      <c r="H5" s="32"/>
    </row>
    <row r="6" ht="18" customHeight="1" spans="1:8">
      <c r="A6" s="32" t="s">
        <v>19</v>
      </c>
      <c r="B6" s="32" t="s">
        <v>20</v>
      </c>
      <c r="C6" s="32" t="s">
        <v>21</v>
      </c>
      <c r="D6" s="32" t="s">
        <v>20</v>
      </c>
      <c r="E6" s="32" t="s">
        <v>22</v>
      </c>
      <c r="F6" s="32" t="s">
        <v>20</v>
      </c>
      <c r="G6" s="32" t="s">
        <v>23</v>
      </c>
      <c r="H6" s="32" t="s">
        <v>20</v>
      </c>
    </row>
    <row r="7" ht="18" customHeight="1" spans="1:8">
      <c r="A7" s="26" t="s">
        <v>24</v>
      </c>
      <c r="B7" s="13">
        <v>16675879</v>
      </c>
      <c r="C7" s="27" t="s">
        <v>25</v>
      </c>
      <c r="D7" s="13">
        <v>9680000</v>
      </c>
      <c r="E7" s="26" t="s">
        <v>26</v>
      </c>
      <c r="F7" s="13">
        <f>F8+F9+F10</f>
        <v>12249735</v>
      </c>
      <c r="G7" s="27" t="s">
        <v>27</v>
      </c>
      <c r="H7" s="13">
        <v>10175876</v>
      </c>
    </row>
    <row r="8" ht="18" customHeight="1" spans="1:8">
      <c r="A8" s="27" t="s">
        <v>28</v>
      </c>
      <c r="B8" s="13">
        <v>16675879</v>
      </c>
      <c r="C8" s="27" t="s">
        <v>29</v>
      </c>
      <c r="D8" s="13"/>
      <c r="E8" s="27" t="s">
        <v>30</v>
      </c>
      <c r="F8" s="13">
        <v>10109636</v>
      </c>
      <c r="G8" s="27" t="s">
        <v>31</v>
      </c>
      <c r="H8" s="13">
        <v>2073859</v>
      </c>
    </row>
    <row r="9" ht="18" customHeight="1" spans="1:8">
      <c r="A9" s="27" t="s">
        <v>32</v>
      </c>
      <c r="B9" s="13"/>
      <c r="C9" s="27" t="s">
        <v>33</v>
      </c>
      <c r="D9" s="13"/>
      <c r="E9" s="27" t="s">
        <v>34</v>
      </c>
      <c r="F9" s="13">
        <v>2073859</v>
      </c>
      <c r="G9" s="27" t="s">
        <v>35</v>
      </c>
      <c r="H9" s="13"/>
    </row>
    <row r="10" ht="18" customHeight="1" spans="1:8">
      <c r="A10" s="27" t="s">
        <v>36</v>
      </c>
      <c r="B10" s="13"/>
      <c r="C10" s="27" t="s">
        <v>37</v>
      </c>
      <c r="D10" s="13">
        <v>2500000</v>
      </c>
      <c r="E10" s="33" t="s">
        <v>38</v>
      </c>
      <c r="F10" s="13">
        <v>66240</v>
      </c>
      <c r="G10" s="27" t="s">
        <v>39</v>
      </c>
      <c r="H10" s="13"/>
    </row>
    <row r="11" ht="18" customHeight="1" spans="1:8">
      <c r="A11" s="27" t="s">
        <v>40</v>
      </c>
      <c r="B11" s="13"/>
      <c r="C11" s="27" t="s">
        <v>41</v>
      </c>
      <c r="D11" s="34"/>
      <c r="E11" s="16"/>
      <c r="F11" s="35"/>
      <c r="G11" s="27" t="s">
        <v>42</v>
      </c>
      <c r="H11" s="13">
        <v>5433265</v>
      </c>
    </row>
    <row r="12" ht="18" customHeight="1" spans="1:8">
      <c r="A12" s="27" t="s">
        <v>43</v>
      </c>
      <c r="B12" s="13"/>
      <c r="C12" s="27" t="s">
        <v>44</v>
      </c>
      <c r="D12" s="34"/>
      <c r="E12" s="36" t="s">
        <v>45</v>
      </c>
      <c r="F12" s="13">
        <f>F23+F24+F25+F26+F29+F27+F28+F30+F31+F17</f>
        <v>8630265</v>
      </c>
      <c r="G12" s="27" t="s">
        <v>46</v>
      </c>
      <c r="H12" s="13"/>
    </row>
    <row r="13" ht="18" customHeight="1" spans="1:8">
      <c r="A13" s="27" t="s">
        <v>47</v>
      </c>
      <c r="B13" s="13"/>
      <c r="C13" s="27" t="s">
        <v>48</v>
      </c>
      <c r="D13" s="34">
        <v>400000</v>
      </c>
      <c r="E13" s="27" t="s">
        <v>49</v>
      </c>
      <c r="F13" s="13"/>
      <c r="G13" s="27" t="s">
        <v>50</v>
      </c>
      <c r="H13" s="13"/>
    </row>
    <row r="14" ht="18" customHeight="1" spans="1:8">
      <c r="A14" s="27" t="s">
        <v>51</v>
      </c>
      <c r="B14" s="13"/>
      <c r="C14" s="27" t="s">
        <v>52</v>
      </c>
      <c r="D14" s="13">
        <v>1000000</v>
      </c>
      <c r="E14" s="27" t="s">
        <v>53</v>
      </c>
      <c r="F14" s="13"/>
      <c r="G14" s="27" t="s">
        <v>54</v>
      </c>
      <c r="H14" s="13"/>
    </row>
    <row r="15" ht="18" customHeight="1" spans="1:8">
      <c r="A15" s="27" t="s">
        <v>55</v>
      </c>
      <c r="B15" s="13"/>
      <c r="C15" s="27" t="s">
        <v>56</v>
      </c>
      <c r="D15" s="13"/>
      <c r="E15" s="27" t="s">
        <v>57</v>
      </c>
      <c r="F15" s="13"/>
      <c r="G15" s="27" t="s">
        <v>58</v>
      </c>
      <c r="H15" s="13"/>
    </row>
    <row r="16" ht="18" customHeight="1" spans="1:8">
      <c r="A16" s="26" t="s">
        <v>59</v>
      </c>
      <c r="B16" s="13"/>
      <c r="C16" s="27" t="s">
        <v>60</v>
      </c>
      <c r="D16" s="13">
        <v>300000</v>
      </c>
      <c r="E16" s="27" t="s">
        <v>61</v>
      </c>
      <c r="F16" s="13"/>
      <c r="G16" s="27" t="s">
        <v>62</v>
      </c>
      <c r="H16" s="13"/>
    </row>
    <row r="17" ht="18" customHeight="1" spans="1:8">
      <c r="A17" s="26" t="s">
        <v>63</v>
      </c>
      <c r="B17" s="13"/>
      <c r="C17" s="27" t="s">
        <v>64</v>
      </c>
      <c r="D17" s="13">
        <v>2500000</v>
      </c>
      <c r="E17" s="27" t="s">
        <v>65</v>
      </c>
      <c r="F17" s="13"/>
      <c r="G17" s="27" t="s">
        <v>66</v>
      </c>
      <c r="H17" s="13"/>
    </row>
    <row r="18" ht="18" customHeight="1" spans="1:8">
      <c r="A18" s="27" t="s">
        <v>67</v>
      </c>
      <c r="B18" s="13"/>
      <c r="C18" s="27" t="s">
        <v>68</v>
      </c>
      <c r="D18" s="13">
        <v>4500000</v>
      </c>
      <c r="E18" s="27" t="s">
        <v>69</v>
      </c>
      <c r="F18" s="13"/>
      <c r="G18" s="27" t="s">
        <v>70</v>
      </c>
      <c r="H18" s="13"/>
    </row>
    <row r="19" ht="18" customHeight="1" spans="1:8">
      <c r="A19" s="27" t="s">
        <v>71</v>
      </c>
      <c r="B19" s="13"/>
      <c r="C19" s="27" t="s">
        <v>72</v>
      </c>
      <c r="D19" s="13"/>
      <c r="E19" s="27" t="s">
        <v>73</v>
      </c>
      <c r="F19" s="13"/>
      <c r="G19" s="27" t="s">
        <v>74</v>
      </c>
      <c r="H19" s="13">
        <v>3197000</v>
      </c>
    </row>
    <row r="20" ht="18" customHeight="1" spans="1:8">
      <c r="A20" s="26" t="s">
        <v>75</v>
      </c>
      <c r="B20" s="13"/>
      <c r="C20" s="27" t="s">
        <v>76</v>
      </c>
      <c r="D20" s="13"/>
      <c r="E20" s="27" t="s">
        <v>77</v>
      </c>
      <c r="F20" s="13"/>
      <c r="G20" s="27" t="s">
        <v>78</v>
      </c>
      <c r="H20" s="13"/>
    </row>
    <row r="21" ht="18" customHeight="1" spans="1:8">
      <c r="A21" s="27" t="s">
        <v>79</v>
      </c>
      <c r="B21" s="13"/>
      <c r="C21" s="27" t="s">
        <v>80</v>
      </c>
      <c r="D21" s="13"/>
      <c r="E21" s="27" t="s">
        <v>81</v>
      </c>
      <c r="F21" s="37"/>
      <c r="G21" s="27"/>
      <c r="H21" s="13"/>
    </row>
    <row r="22" ht="18" customHeight="1" spans="1:8">
      <c r="A22" s="27" t="s">
        <v>82</v>
      </c>
      <c r="B22" s="13"/>
      <c r="C22" s="27" t="s">
        <v>83</v>
      </c>
      <c r="D22" s="13"/>
      <c r="E22" s="27" t="s">
        <v>84</v>
      </c>
      <c r="F22" s="37"/>
      <c r="G22" s="27"/>
      <c r="H22" s="13"/>
    </row>
    <row r="23" ht="18" customHeight="1" spans="1:8">
      <c r="A23" s="27" t="s">
        <v>71</v>
      </c>
      <c r="B23" s="13"/>
      <c r="C23" s="27" t="s">
        <v>85</v>
      </c>
      <c r="D23" s="13"/>
      <c r="E23" s="11" t="s">
        <v>86</v>
      </c>
      <c r="F23" s="13">
        <v>50000</v>
      </c>
      <c r="G23" s="27"/>
      <c r="H23" s="37"/>
    </row>
    <row r="24" ht="18" customHeight="1" spans="1:8">
      <c r="A24" s="26" t="s">
        <v>87</v>
      </c>
      <c r="B24" s="13">
        <v>4324121</v>
      </c>
      <c r="C24" s="27" t="s">
        <v>88</v>
      </c>
      <c r="D24" s="13"/>
      <c r="E24" s="11" t="s">
        <v>89</v>
      </c>
      <c r="F24" s="13">
        <v>100000</v>
      </c>
      <c r="G24" s="27"/>
      <c r="H24" s="37"/>
    </row>
    <row r="25" ht="18" customHeight="1" spans="1:8">
      <c r="A25" s="26" t="s">
        <v>90</v>
      </c>
      <c r="B25" s="13"/>
      <c r="C25" s="27" t="s">
        <v>91</v>
      </c>
      <c r="D25" s="13"/>
      <c r="E25" s="11" t="s">
        <v>92</v>
      </c>
      <c r="F25" s="13">
        <v>27074</v>
      </c>
      <c r="G25" s="27"/>
      <c r="H25" s="13"/>
    </row>
    <row r="26" ht="18" customHeight="1" spans="1:8">
      <c r="A26" s="26"/>
      <c r="B26" s="13"/>
      <c r="C26" s="27" t="s">
        <v>93</v>
      </c>
      <c r="D26" s="13"/>
      <c r="E26" s="11" t="s">
        <v>94</v>
      </c>
      <c r="F26" s="13">
        <v>50000</v>
      </c>
      <c r="G26" s="27"/>
      <c r="H26" s="13"/>
    </row>
    <row r="27" ht="18" customHeight="1" spans="1:8">
      <c r="A27" s="26"/>
      <c r="B27" s="13"/>
      <c r="C27" s="27" t="s">
        <v>95</v>
      </c>
      <c r="D27" s="13"/>
      <c r="E27" s="11" t="s">
        <v>96</v>
      </c>
      <c r="F27" s="13">
        <v>2451035</v>
      </c>
      <c r="G27" s="27"/>
      <c r="H27" s="13"/>
    </row>
    <row r="28" ht="18" customHeight="1" spans="1:8">
      <c r="A28" s="27"/>
      <c r="B28" s="13"/>
      <c r="C28" s="27" t="s">
        <v>97</v>
      </c>
      <c r="D28" s="13"/>
      <c r="E28" s="11" t="s">
        <v>98</v>
      </c>
      <c r="F28" s="13">
        <v>2251035</v>
      </c>
      <c r="G28" s="27"/>
      <c r="H28" s="13"/>
    </row>
    <row r="29" ht="18" customHeight="1" spans="1:8">
      <c r="A29" s="27"/>
      <c r="B29" s="13"/>
      <c r="C29" s="27" t="s">
        <v>99</v>
      </c>
      <c r="D29" s="13"/>
      <c r="E29" s="19" t="s">
        <v>100</v>
      </c>
      <c r="F29" s="35">
        <v>3197000</v>
      </c>
      <c r="G29" s="27"/>
      <c r="H29" s="13"/>
    </row>
    <row r="30" ht="18" customHeight="1" spans="1:8">
      <c r="A30" s="27"/>
      <c r="B30" s="13"/>
      <c r="C30" s="27" t="s">
        <v>101</v>
      </c>
      <c r="D30" s="34"/>
      <c r="E30" s="19" t="s">
        <v>102</v>
      </c>
      <c r="F30" s="38">
        <v>504121</v>
      </c>
      <c r="G30" s="27"/>
      <c r="H30" s="13"/>
    </row>
    <row r="31" ht="18" customHeight="1" spans="1:8">
      <c r="A31" s="26"/>
      <c r="B31" s="13"/>
      <c r="C31" s="27" t="s">
        <v>103</v>
      </c>
      <c r="D31" s="34"/>
      <c r="E31" s="19"/>
      <c r="F31" s="35"/>
      <c r="G31" s="27"/>
      <c r="H31" s="13"/>
    </row>
    <row r="32" ht="18" customHeight="1" spans="1:8">
      <c r="A32" s="26"/>
      <c r="B32" s="13"/>
      <c r="C32" s="27" t="s">
        <v>104</v>
      </c>
      <c r="D32" s="13"/>
      <c r="E32" s="36" t="s">
        <v>105</v>
      </c>
      <c r="F32" s="35"/>
      <c r="G32" s="27"/>
      <c r="H32" s="13"/>
    </row>
    <row r="33" ht="18" customHeight="1" spans="1:8">
      <c r="A33" s="26"/>
      <c r="B33" s="13"/>
      <c r="C33" s="27" t="s">
        <v>106</v>
      </c>
      <c r="D33" s="13"/>
      <c r="E33" s="27"/>
      <c r="F33" s="13"/>
      <c r="G33" s="27"/>
      <c r="H33" s="13"/>
    </row>
    <row r="34" ht="18" customHeight="1" spans="1:8">
      <c r="A34" s="26"/>
      <c r="B34" s="13"/>
      <c r="C34" s="27" t="s">
        <v>107</v>
      </c>
      <c r="D34" s="13"/>
      <c r="E34" s="27"/>
      <c r="F34" s="13"/>
      <c r="G34" s="27"/>
      <c r="H34" s="13"/>
    </row>
    <row r="35" ht="18" customHeight="1" spans="1:8">
      <c r="A35" s="26" t="s">
        <v>108</v>
      </c>
      <c r="B35" s="23">
        <f>B8+B24</f>
        <v>21000000</v>
      </c>
      <c r="C35" s="26" t="s">
        <v>109</v>
      </c>
      <c r="D35" s="39">
        <f>SUM(D7:D34)</f>
        <v>20880000</v>
      </c>
      <c r="E35" s="26" t="s">
        <v>109</v>
      </c>
      <c r="F35" s="39">
        <f>F12+F7</f>
        <v>20880000</v>
      </c>
      <c r="G35" s="26" t="s">
        <v>109</v>
      </c>
      <c r="H35" s="23">
        <f>SUM(H7:H34)</f>
        <v>20880000</v>
      </c>
    </row>
    <row r="36" ht="18" customHeight="1" spans="1:8">
      <c r="A36" s="26" t="s">
        <v>110</v>
      </c>
      <c r="B36" s="23"/>
      <c r="C36" s="26" t="s">
        <v>111</v>
      </c>
      <c r="D36" s="39"/>
      <c r="E36" s="26" t="s">
        <v>111</v>
      </c>
      <c r="F36" s="23"/>
      <c r="G36" s="26" t="s">
        <v>111</v>
      </c>
      <c r="H36" s="23"/>
    </row>
    <row r="37" ht="18" customHeight="1" spans="1:8">
      <c r="A37" s="26" t="s">
        <v>112</v>
      </c>
      <c r="B37" s="23">
        <f>B35+B36</f>
        <v>21000000</v>
      </c>
      <c r="C37" s="26" t="s">
        <v>113</v>
      </c>
      <c r="D37" s="23">
        <f>D35+D36</f>
        <v>20880000</v>
      </c>
      <c r="E37" s="26" t="s">
        <v>113</v>
      </c>
      <c r="F37" s="23">
        <f>F35+F36</f>
        <v>20880000</v>
      </c>
      <c r="G37" s="26" t="s">
        <v>113</v>
      </c>
      <c r="H37" s="23">
        <f>H35+H36</f>
        <v>20880000</v>
      </c>
    </row>
  </sheetData>
  <mergeCells count="6">
    <mergeCell ref="A2:H2"/>
    <mergeCell ref="A3:H3"/>
    <mergeCell ref="A4:C4"/>
    <mergeCell ref="G4:H4"/>
    <mergeCell ref="A5:B5"/>
    <mergeCell ref="C5:H5"/>
  </mergeCells>
  <printOptions horizontalCentered="1" verticalCentered="1"/>
  <pageMargins left="0.748031496062992" right="0.748031496062992" top="0.275590551181102" bottom="0.275590551181102" header="0" footer="0"/>
  <pageSetup paperSize="9" scale="8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3"/>
  <sheetViews>
    <sheetView workbookViewId="0">
      <selection activeCell="E27" sqref="E27"/>
    </sheetView>
  </sheetViews>
  <sheetFormatPr defaultColWidth="10" defaultRowHeight="13.5"/>
  <cols>
    <col min="1" max="1" width="4.5" customWidth="1"/>
    <col min="2" max="2" width="4.75" customWidth="1"/>
    <col min="3" max="3" width="4.5" customWidth="1"/>
    <col min="4" max="4" width="29" customWidth="1"/>
    <col min="5" max="5" width="29.5" customWidth="1"/>
    <col min="6" max="7" width="10.5" customWidth="1"/>
    <col min="8" max="8" width="11.375" customWidth="1"/>
    <col min="9" max="9" width="13.125" customWidth="1"/>
    <col min="10" max="10" width="11.75" customWidth="1"/>
    <col min="11" max="11" width="11.625" customWidth="1"/>
    <col min="12" max="12" width="8.125" customWidth="1"/>
    <col min="13" max="14" width="9.375" customWidth="1"/>
    <col min="15" max="16" width="9.75" customWidth="1"/>
  </cols>
  <sheetData>
    <row r="1" ht="29.45" customHeight="1" spans="1:13">
      <c r="A1" s="2" t="s">
        <v>114</v>
      </c>
      <c r="B1" s="2"/>
      <c r="C1" s="2"/>
      <c r="D1" s="2"/>
      <c r="E1" s="2"/>
      <c r="F1" s="2"/>
      <c r="G1" s="2"/>
      <c r="H1" s="2"/>
      <c r="I1" s="2"/>
      <c r="J1" s="2"/>
      <c r="K1" s="2"/>
      <c r="L1" s="2"/>
      <c r="M1" s="2"/>
    </row>
    <row r="2" ht="14.25" customHeight="1" spans="1:14">
      <c r="A2" s="22" t="s">
        <v>2</v>
      </c>
      <c r="B2" s="22"/>
      <c r="C2" s="22"/>
      <c r="D2" s="22"/>
      <c r="E2" s="22"/>
      <c r="F2" s="22"/>
      <c r="G2" s="22"/>
      <c r="H2" s="22"/>
      <c r="I2" s="22"/>
      <c r="J2" s="22"/>
      <c r="K2" s="22"/>
      <c r="L2" s="22"/>
      <c r="M2" s="22"/>
      <c r="N2" s="22"/>
    </row>
    <row r="3" ht="14.25" customHeight="1" spans="1:14">
      <c r="A3" s="1"/>
      <c r="B3" s="1"/>
      <c r="C3" s="1"/>
      <c r="D3" s="1"/>
      <c r="E3" s="1"/>
      <c r="G3" s="1"/>
      <c r="H3" s="1"/>
      <c r="I3" s="1"/>
      <c r="K3" s="1"/>
      <c r="M3" s="6" t="s">
        <v>16</v>
      </c>
      <c r="N3" s="6"/>
    </row>
    <row r="4" ht="45.2" customHeight="1" spans="1:14">
      <c r="A4" s="7" t="s">
        <v>115</v>
      </c>
      <c r="B4" s="7"/>
      <c r="C4" s="7"/>
      <c r="D4" s="7" t="s">
        <v>116</v>
      </c>
      <c r="E4" s="7" t="s">
        <v>117</v>
      </c>
      <c r="F4" s="7" t="s">
        <v>118</v>
      </c>
      <c r="G4" s="7" t="s">
        <v>119</v>
      </c>
      <c r="H4" s="7"/>
      <c r="I4" s="7"/>
      <c r="J4" s="7"/>
      <c r="K4" s="7" t="s">
        <v>120</v>
      </c>
      <c r="L4" s="7" t="s">
        <v>121</v>
      </c>
      <c r="M4" s="7" t="s">
        <v>122</v>
      </c>
      <c r="N4" s="7" t="s">
        <v>123</v>
      </c>
    </row>
    <row r="5" spans="1:14">
      <c r="A5" s="7"/>
      <c r="B5" s="7"/>
      <c r="C5" s="7"/>
      <c r="D5" s="7"/>
      <c r="E5" s="7"/>
      <c r="F5" s="7"/>
      <c r="G5" s="7" t="s">
        <v>124</v>
      </c>
      <c r="H5" s="7" t="s">
        <v>125</v>
      </c>
      <c r="I5" s="7" t="s">
        <v>126</v>
      </c>
      <c r="J5" s="7" t="s">
        <v>127</v>
      </c>
      <c r="K5" s="7"/>
      <c r="L5" s="7"/>
      <c r="M5" s="7"/>
      <c r="N5" s="7"/>
    </row>
    <row r="6" spans="1:14">
      <c r="A6" s="7" t="s">
        <v>128</v>
      </c>
      <c r="B6" s="7" t="s">
        <v>129</v>
      </c>
      <c r="C6" s="7" t="s">
        <v>130</v>
      </c>
      <c r="D6" s="7"/>
      <c r="E6" s="7"/>
      <c r="F6" s="7"/>
      <c r="G6" s="7"/>
      <c r="H6" s="7"/>
      <c r="I6" s="7"/>
      <c r="J6" s="7"/>
      <c r="K6" s="7"/>
      <c r="L6" s="7"/>
      <c r="M6" s="7"/>
      <c r="N6" s="7"/>
    </row>
    <row r="7" ht="17.1" customHeight="1" spans="1:14">
      <c r="A7" s="7"/>
      <c r="B7" s="7"/>
      <c r="C7" s="7"/>
      <c r="D7" s="7"/>
      <c r="E7" s="7" t="s">
        <v>124</v>
      </c>
      <c r="F7" s="23"/>
      <c r="G7" s="23"/>
      <c r="H7" s="23"/>
      <c r="I7" s="23"/>
      <c r="J7" s="23"/>
      <c r="K7" s="23"/>
      <c r="L7" s="23"/>
      <c r="M7" s="23"/>
      <c r="N7" s="23"/>
    </row>
    <row r="8" ht="18.75" customHeight="1" spans="1:14">
      <c r="A8" s="26"/>
      <c r="B8" s="26"/>
      <c r="C8" s="26"/>
      <c r="D8" s="24"/>
      <c r="E8" s="24" t="s">
        <v>2</v>
      </c>
      <c r="F8" s="23">
        <f>G8</f>
        <v>20880000</v>
      </c>
      <c r="G8" s="23">
        <f>H8+I8+J8+K8</f>
        <v>20880000</v>
      </c>
      <c r="H8" s="23">
        <f>H9+H23+H25</f>
        <v>9225958</v>
      </c>
      <c r="I8" s="23">
        <f>I9+I23+I25</f>
        <v>2073859</v>
      </c>
      <c r="J8" s="23">
        <f>J9+J23+J25</f>
        <v>949918</v>
      </c>
      <c r="K8" s="23">
        <f>K9+K23+K25</f>
        <v>8630265</v>
      </c>
      <c r="L8" s="23"/>
      <c r="M8" s="23"/>
      <c r="N8" s="23"/>
    </row>
    <row r="9" ht="17.1" customHeight="1" spans="1:16">
      <c r="A9" s="26"/>
      <c r="B9" s="26"/>
      <c r="C9" s="26"/>
      <c r="D9" s="24"/>
      <c r="E9" s="24" t="s">
        <v>131</v>
      </c>
      <c r="F9" s="23">
        <f t="shared" ref="F9:F31" si="0">G9</f>
        <v>10175876</v>
      </c>
      <c r="G9" s="23">
        <f t="shared" ref="G9:G17" si="1">H9+I9+J9+K9</f>
        <v>10175876</v>
      </c>
      <c r="H9" s="23">
        <f>H10+H15+H17+H21</f>
        <v>9225958</v>
      </c>
      <c r="I9" s="23">
        <f>I10+I15+I17+I21</f>
        <v>0</v>
      </c>
      <c r="J9" s="23">
        <f>J10+J15+J17+J21</f>
        <v>949918</v>
      </c>
      <c r="K9" s="23"/>
      <c r="L9" s="23"/>
      <c r="M9" s="23"/>
      <c r="N9" s="23"/>
      <c r="P9" s="30"/>
    </row>
    <row r="10" ht="17.1" customHeight="1" spans="1:14">
      <c r="A10" s="11"/>
      <c r="B10" s="11"/>
      <c r="C10" s="11"/>
      <c r="D10" s="27"/>
      <c r="E10" s="24" t="s">
        <v>132</v>
      </c>
      <c r="F10" s="23">
        <f t="shared" si="0"/>
        <v>7363989</v>
      </c>
      <c r="G10" s="23">
        <f t="shared" si="1"/>
        <v>7363989</v>
      </c>
      <c r="H10" s="13">
        <f>H11+H12+H13+H14</f>
        <v>7363989</v>
      </c>
      <c r="I10" s="13">
        <f>I11+I12+I13+I14</f>
        <v>0</v>
      </c>
      <c r="J10" s="13">
        <f>J11+J12+J13+J14</f>
        <v>0</v>
      </c>
      <c r="K10" s="13"/>
      <c r="L10" s="13"/>
      <c r="M10" s="13"/>
      <c r="N10" s="13"/>
    </row>
    <row r="11" ht="17.1" customHeight="1" spans="1:14">
      <c r="A11" s="11" t="s">
        <v>133</v>
      </c>
      <c r="B11" s="11" t="s">
        <v>134</v>
      </c>
      <c r="C11" s="11" t="s">
        <v>135</v>
      </c>
      <c r="D11" s="27" t="s">
        <v>136</v>
      </c>
      <c r="E11" s="25" t="s">
        <v>137</v>
      </c>
      <c r="F11" s="23">
        <f t="shared" si="0"/>
        <v>4653396</v>
      </c>
      <c r="G11" s="23">
        <f t="shared" si="1"/>
        <v>4653396</v>
      </c>
      <c r="H11" s="13">
        <v>4653396</v>
      </c>
      <c r="I11" s="13"/>
      <c r="J11" s="13"/>
      <c r="K11" s="13"/>
      <c r="L11" s="13"/>
      <c r="M11" s="13"/>
      <c r="N11" s="13"/>
    </row>
    <row r="12" ht="17.1" customHeight="1" spans="1:14">
      <c r="A12" s="11" t="s">
        <v>133</v>
      </c>
      <c r="B12" s="11" t="s">
        <v>134</v>
      </c>
      <c r="C12" s="11" t="s">
        <v>135</v>
      </c>
      <c r="D12" s="27" t="s">
        <v>136</v>
      </c>
      <c r="E12" s="25" t="s">
        <v>138</v>
      </c>
      <c r="F12" s="23">
        <f t="shared" si="0"/>
        <v>1641308</v>
      </c>
      <c r="G12" s="23">
        <f t="shared" si="1"/>
        <v>1641308</v>
      </c>
      <c r="H12" s="13">
        <v>1641308</v>
      </c>
      <c r="I12" s="13"/>
      <c r="J12" s="13"/>
      <c r="K12" s="13"/>
      <c r="L12" s="13"/>
      <c r="M12" s="13"/>
      <c r="N12" s="13"/>
    </row>
    <row r="13" ht="17.1" customHeight="1" spans="1:14">
      <c r="A13" s="11" t="s">
        <v>133</v>
      </c>
      <c r="B13" s="11" t="s">
        <v>134</v>
      </c>
      <c r="C13" s="11" t="s">
        <v>135</v>
      </c>
      <c r="D13" s="27" t="s">
        <v>136</v>
      </c>
      <c r="E13" s="25" t="s">
        <v>139</v>
      </c>
      <c r="F13" s="23">
        <f t="shared" si="0"/>
        <v>147673</v>
      </c>
      <c r="G13" s="23">
        <f t="shared" si="1"/>
        <v>147673</v>
      </c>
      <c r="H13" s="13">
        <v>147673</v>
      </c>
      <c r="I13" s="13"/>
      <c r="J13" s="13"/>
      <c r="K13" s="13"/>
      <c r="L13" s="13"/>
      <c r="M13" s="13"/>
      <c r="N13" s="13"/>
    </row>
    <row r="14" ht="17.1" customHeight="1" spans="1:14">
      <c r="A14" s="11" t="s">
        <v>133</v>
      </c>
      <c r="B14" s="11" t="s">
        <v>134</v>
      </c>
      <c r="C14" s="11" t="s">
        <v>135</v>
      </c>
      <c r="D14" s="27" t="s">
        <v>136</v>
      </c>
      <c r="E14" s="25" t="s">
        <v>140</v>
      </c>
      <c r="F14" s="23">
        <f t="shared" si="0"/>
        <v>921612</v>
      </c>
      <c r="G14" s="23">
        <f t="shared" si="1"/>
        <v>921612</v>
      </c>
      <c r="H14" s="13">
        <v>921612</v>
      </c>
      <c r="I14" s="13"/>
      <c r="J14" s="13"/>
      <c r="K14" s="13"/>
      <c r="L14" s="13"/>
      <c r="M14" s="13"/>
      <c r="N14" s="13"/>
    </row>
    <row r="15" ht="17.1" customHeight="1" spans="1:14">
      <c r="A15" s="11"/>
      <c r="B15" s="11"/>
      <c r="C15" s="11"/>
      <c r="D15" s="27"/>
      <c r="E15" s="24" t="s">
        <v>141</v>
      </c>
      <c r="F15" s="23">
        <f t="shared" si="0"/>
        <v>66240</v>
      </c>
      <c r="G15" s="23">
        <f t="shared" si="1"/>
        <v>66240</v>
      </c>
      <c r="H15" s="13">
        <f>H16</f>
        <v>0</v>
      </c>
      <c r="I15" s="13"/>
      <c r="J15" s="13">
        <f>J16</f>
        <v>66240</v>
      </c>
      <c r="K15" s="13"/>
      <c r="L15" s="13"/>
      <c r="M15" s="13"/>
      <c r="N15" s="13"/>
    </row>
    <row r="16" ht="17.1" customHeight="1" spans="1:14">
      <c r="A16" s="11" t="s">
        <v>133</v>
      </c>
      <c r="B16" s="11" t="s">
        <v>134</v>
      </c>
      <c r="C16" s="11" t="s">
        <v>135</v>
      </c>
      <c r="D16" s="27" t="s">
        <v>136</v>
      </c>
      <c r="E16" s="25" t="s">
        <v>142</v>
      </c>
      <c r="F16" s="23">
        <f t="shared" si="0"/>
        <v>66240</v>
      </c>
      <c r="G16" s="23">
        <f t="shared" si="1"/>
        <v>66240</v>
      </c>
      <c r="I16" s="13"/>
      <c r="J16" s="13">
        <v>66240</v>
      </c>
      <c r="K16" s="13"/>
      <c r="L16" s="13"/>
      <c r="M16" s="13"/>
      <c r="N16" s="13"/>
    </row>
    <row r="17" ht="17.1" customHeight="1" spans="1:14">
      <c r="A17" s="11"/>
      <c r="B17" s="11"/>
      <c r="C17" s="11"/>
      <c r="D17" s="27"/>
      <c r="E17" s="24" t="s">
        <v>143</v>
      </c>
      <c r="F17" s="23">
        <f t="shared" si="0"/>
        <v>1861969</v>
      </c>
      <c r="G17" s="23">
        <f t="shared" si="1"/>
        <v>1861969</v>
      </c>
      <c r="H17" s="13">
        <f>H18+H19+H20</f>
        <v>1861969</v>
      </c>
      <c r="I17" s="13"/>
      <c r="J17" s="13"/>
      <c r="K17" s="13"/>
      <c r="L17" s="13"/>
      <c r="M17" s="13"/>
      <c r="N17" s="13"/>
    </row>
    <row r="18" ht="17.1" customHeight="1" spans="1:14">
      <c r="A18" s="11" t="s">
        <v>144</v>
      </c>
      <c r="B18" s="11" t="s">
        <v>145</v>
      </c>
      <c r="C18" s="11" t="s">
        <v>145</v>
      </c>
      <c r="D18" s="27" t="s">
        <v>146</v>
      </c>
      <c r="E18" s="25" t="s">
        <v>147</v>
      </c>
      <c r="F18" s="23">
        <f t="shared" si="0"/>
        <v>1166552</v>
      </c>
      <c r="G18" s="23">
        <f t="shared" ref="G18:G20" si="2">H18+I18+J18+K18</f>
        <v>1166552</v>
      </c>
      <c r="H18" s="13">
        <v>1166552</v>
      </c>
      <c r="I18" s="13"/>
      <c r="J18" s="13"/>
      <c r="K18" s="13"/>
      <c r="L18" s="13"/>
      <c r="M18" s="13"/>
      <c r="N18" s="13"/>
    </row>
    <row r="19" ht="17.1" customHeight="1" spans="1:14">
      <c r="A19" s="11" t="s">
        <v>144</v>
      </c>
      <c r="B19" s="11" t="s">
        <v>148</v>
      </c>
      <c r="C19" s="11" t="s">
        <v>148</v>
      </c>
      <c r="D19" s="27" t="s">
        <v>149</v>
      </c>
      <c r="E19" s="25" t="s">
        <v>150</v>
      </c>
      <c r="F19" s="23">
        <f t="shared" si="0"/>
        <v>75686</v>
      </c>
      <c r="G19" s="23">
        <f t="shared" si="2"/>
        <v>75686</v>
      </c>
      <c r="H19" s="13">
        <v>75686</v>
      </c>
      <c r="I19" s="13"/>
      <c r="J19" s="13"/>
      <c r="K19" s="13"/>
      <c r="L19" s="13"/>
      <c r="M19" s="13"/>
      <c r="N19" s="13"/>
    </row>
    <row r="20" ht="17.1" customHeight="1" spans="1:14">
      <c r="A20" s="11" t="s">
        <v>151</v>
      </c>
      <c r="B20" s="11" t="s">
        <v>152</v>
      </c>
      <c r="C20" s="11" t="s">
        <v>135</v>
      </c>
      <c r="D20" s="27" t="s">
        <v>153</v>
      </c>
      <c r="E20" s="25" t="s">
        <v>154</v>
      </c>
      <c r="F20" s="23">
        <f t="shared" si="0"/>
        <v>619731</v>
      </c>
      <c r="G20" s="23">
        <f t="shared" si="2"/>
        <v>619731</v>
      </c>
      <c r="H20" s="13">
        <v>619731</v>
      </c>
      <c r="I20" s="13"/>
      <c r="J20" s="13"/>
      <c r="K20" s="13"/>
      <c r="L20" s="13"/>
      <c r="M20" s="13"/>
      <c r="N20" s="13"/>
    </row>
    <row r="21" ht="17.1" customHeight="1" spans="1:14">
      <c r="A21" s="11"/>
      <c r="B21" s="11"/>
      <c r="C21" s="11"/>
      <c r="D21" s="27"/>
      <c r="E21" s="24" t="s">
        <v>155</v>
      </c>
      <c r="F21" s="23">
        <f t="shared" si="0"/>
        <v>883678</v>
      </c>
      <c r="G21" s="23">
        <f t="shared" ref="G21:G33" si="3">H21+I21+J21+K21</f>
        <v>883678</v>
      </c>
      <c r="H21" s="13">
        <f>H22</f>
        <v>0</v>
      </c>
      <c r="I21" s="13"/>
      <c r="J21" s="13">
        <f>J22</f>
        <v>883678</v>
      </c>
      <c r="K21" s="13"/>
      <c r="L21" s="13"/>
      <c r="M21" s="13"/>
      <c r="N21" s="13"/>
    </row>
    <row r="22" ht="17.1" customHeight="1" spans="1:14">
      <c r="A22" s="11" t="s">
        <v>156</v>
      </c>
      <c r="B22" s="11" t="s">
        <v>157</v>
      </c>
      <c r="C22" s="11" t="s">
        <v>135</v>
      </c>
      <c r="D22" s="27" t="s">
        <v>158</v>
      </c>
      <c r="E22" s="25" t="s">
        <v>159</v>
      </c>
      <c r="F22" s="23">
        <f t="shared" si="0"/>
        <v>883678</v>
      </c>
      <c r="G22" s="23">
        <f t="shared" si="3"/>
        <v>883678</v>
      </c>
      <c r="H22" s="13"/>
      <c r="I22" s="13"/>
      <c r="J22" s="13">
        <v>883678</v>
      </c>
      <c r="K22" s="13"/>
      <c r="L22" s="13"/>
      <c r="M22" s="13"/>
      <c r="N22" s="13"/>
    </row>
    <row r="23" ht="17.1" customHeight="1" spans="1:14">
      <c r="A23" s="26"/>
      <c r="B23" s="26"/>
      <c r="C23" s="26"/>
      <c r="D23" s="24"/>
      <c r="E23" s="24" t="s">
        <v>160</v>
      </c>
      <c r="F23" s="23">
        <f t="shared" si="0"/>
        <v>2073859</v>
      </c>
      <c r="G23" s="23">
        <f t="shared" si="3"/>
        <v>2073859</v>
      </c>
      <c r="H23" s="23">
        <f>H24</f>
        <v>0</v>
      </c>
      <c r="I23" s="23">
        <f>I24</f>
        <v>2073859</v>
      </c>
      <c r="J23" s="23"/>
      <c r="K23" s="23"/>
      <c r="L23" s="23"/>
      <c r="M23" s="23"/>
      <c r="N23" s="23"/>
    </row>
    <row r="24" ht="17.1" customHeight="1" spans="1:14">
      <c r="A24" s="11" t="s">
        <v>133</v>
      </c>
      <c r="B24" s="11" t="s">
        <v>134</v>
      </c>
      <c r="C24" s="11" t="s">
        <v>135</v>
      </c>
      <c r="D24" s="27" t="s">
        <v>136</v>
      </c>
      <c r="E24" s="24" t="s">
        <v>161</v>
      </c>
      <c r="F24" s="23">
        <f t="shared" si="0"/>
        <v>2073859</v>
      </c>
      <c r="G24" s="23">
        <f t="shared" si="3"/>
        <v>2073859</v>
      </c>
      <c r="I24" s="13">
        <v>2073859</v>
      </c>
      <c r="J24" s="13"/>
      <c r="K24" s="13"/>
      <c r="L24" s="13"/>
      <c r="M24" s="13"/>
      <c r="N24" s="13"/>
    </row>
    <row r="25" ht="17.1" customHeight="1" spans="1:14">
      <c r="A25" s="26"/>
      <c r="B25" s="26"/>
      <c r="C25" s="26"/>
      <c r="D25" s="24"/>
      <c r="E25" s="24" t="s">
        <v>162</v>
      </c>
      <c r="F25" s="23">
        <f t="shared" si="0"/>
        <v>8630265</v>
      </c>
      <c r="G25" s="23">
        <f t="shared" si="3"/>
        <v>8630265</v>
      </c>
      <c r="H25" s="23">
        <f>H26+H27+H28</f>
        <v>0</v>
      </c>
      <c r="I25" s="23"/>
      <c r="J25" s="23"/>
      <c r="K25" s="23">
        <f>K26+K27+K28+K29+K30+K31+K32+K33</f>
        <v>8630265</v>
      </c>
      <c r="L25" s="23"/>
      <c r="M25" s="23"/>
      <c r="N25" s="23"/>
    </row>
    <row r="26" ht="17.1" customHeight="1" spans="1:14">
      <c r="A26" s="11" t="s">
        <v>133</v>
      </c>
      <c r="B26" s="11" t="s">
        <v>134</v>
      </c>
      <c r="C26" s="11" t="s">
        <v>157</v>
      </c>
      <c r="D26" s="27" t="s">
        <v>163</v>
      </c>
      <c r="E26" s="11" t="s">
        <v>86</v>
      </c>
      <c r="F26" s="23">
        <f t="shared" si="0"/>
        <v>50000</v>
      </c>
      <c r="G26" s="23">
        <f t="shared" si="3"/>
        <v>50000</v>
      </c>
      <c r="H26" s="13"/>
      <c r="I26" s="13"/>
      <c r="J26" s="13"/>
      <c r="K26" s="13">
        <v>50000</v>
      </c>
      <c r="L26" s="13"/>
      <c r="M26" s="13"/>
      <c r="N26" s="13"/>
    </row>
    <row r="27" ht="17.1" customHeight="1" spans="1:14">
      <c r="A27" s="11" t="s">
        <v>133</v>
      </c>
      <c r="B27" s="11" t="s">
        <v>134</v>
      </c>
      <c r="C27" s="11" t="s">
        <v>157</v>
      </c>
      <c r="D27" s="27" t="s">
        <v>163</v>
      </c>
      <c r="E27" s="11" t="s">
        <v>89</v>
      </c>
      <c r="F27" s="23">
        <f t="shared" si="0"/>
        <v>100000</v>
      </c>
      <c r="G27" s="23">
        <f t="shared" si="3"/>
        <v>100000</v>
      </c>
      <c r="H27" s="13"/>
      <c r="I27" s="13"/>
      <c r="J27" s="13"/>
      <c r="K27" s="13">
        <v>100000</v>
      </c>
      <c r="L27" s="13"/>
      <c r="M27" s="13"/>
      <c r="N27" s="13"/>
    </row>
    <row r="28" ht="17.1" customHeight="1" spans="1:14">
      <c r="A28" s="11" t="s">
        <v>133</v>
      </c>
      <c r="B28" s="11" t="s">
        <v>134</v>
      </c>
      <c r="C28" s="11" t="s">
        <v>157</v>
      </c>
      <c r="D28" s="27" t="s">
        <v>163</v>
      </c>
      <c r="E28" s="11" t="s">
        <v>92</v>
      </c>
      <c r="F28" s="23">
        <f t="shared" si="0"/>
        <v>27074</v>
      </c>
      <c r="G28" s="23">
        <f t="shared" si="3"/>
        <v>27074</v>
      </c>
      <c r="H28" s="13"/>
      <c r="I28" s="13"/>
      <c r="J28" s="13"/>
      <c r="K28" s="13">
        <v>27074</v>
      </c>
      <c r="L28" s="13"/>
      <c r="M28" s="13"/>
      <c r="N28" s="13"/>
    </row>
    <row r="29" ht="17.1" customHeight="1" spans="1:14">
      <c r="A29" s="11" t="s">
        <v>133</v>
      </c>
      <c r="B29" s="11" t="s">
        <v>134</v>
      </c>
      <c r="C29" s="11" t="s">
        <v>157</v>
      </c>
      <c r="D29" s="27" t="s">
        <v>163</v>
      </c>
      <c r="E29" s="11" t="s">
        <v>94</v>
      </c>
      <c r="F29" s="23">
        <f t="shared" si="0"/>
        <v>50000</v>
      </c>
      <c r="G29" s="23">
        <f t="shared" si="3"/>
        <v>50000</v>
      </c>
      <c r="H29" s="13"/>
      <c r="I29" s="13"/>
      <c r="J29" s="13"/>
      <c r="K29" s="13">
        <v>50000</v>
      </c>
      <c r="L29" s="13"/>
      <c r="M29" s="13"/>
      <c r="N29" s="13"/>
    </row>
    <row r="30" ht="17.1" customHeight="1" spans="1:14">
      <c r="A30" s="11" t="s">
        <v>133</v>
      </c>
      <c r="B30" s="11" t="s">
        <v>134</v>
      </c>
      <c r="C30" s="11" t="s">
        <v>157</v>
      </c>
      <c r="D30" s="27" t="s">
        <v>163</v>
      </c>
      <c r="E30" s="11" t="s">
        <v>96</v>
      </c>
      <c r="F30" s="23">
        <f t="shared" si="0"/>
        <v>2451035</v>
      </c>
      <c r="G30" s="23">
        <f t="shared" si="3"/>
        <v>2451035</v>
      </c>
      <c r="H30" s="13"/>
      <c r="I30" s="13"/>
      <c r="J30" s="13"/>
      <c r="K30" s="13">
        <v>2451035</v>
      </c>
      <c r="L30" s="13"/>
      <c r="M30" s="13"/>
      <c r="N30" s="13"/>
    </row>
    <row r="31" ht="17.1" customHeight="1" spans="1:14">
      <c r="A31" s="11" t="s">
        <v>133</v>
      </c>
      <c r="B31" s="11" t="s">
        <v>134</v>
      </c>
      <c r="C31" s="11" t="s">
        <v>157</v>
      </c>
      <c r="D31" s="27" t="s">
        <v>163</v>
      </c>
      <c r="E31" s="11" t="s">
        <v>98</v>
      </c>
      <c r="F31" s="23">
        <f t="shared" si="0"/>
        <v>2251035</v>
      </c>
      <c r="G31" s="23">
        <f t="shared" si="3"/>
        <v>2251035</v>
      </c>
      <c r="H31" s="15"/>
      <c r="I31" s="15"/>
      <c r="J31" s="15"/>
      <c r="K31" s="15">
        <v>2251035</v>
      </c>
      <c r="L31" s="15"/>
      <c r="M31" s="15"/>
      <c r="N31" s="15"/>
    </row>
    <row r="32" ht="14.25" customHeight="1" spans="1:14">
      <c r="A32" s="11" t="s">
        <v>133</v>
      </c>
      <c r="B32" s="11" t="s">
        <v>134</v>
      </c>
      <c r="C32" s="11" t="s">
        <v>157</v>
      </c>
      <c r="D32" s="27" t="s">
        <v>163</v>
      </c>
      <c r="E32" s="19" t="s">
        <v>100</v>
      </c>
      <c r="F32" s="23">
        <f t="shared" ref="F32:F33" si="4">G32</f>
        <v>3197000</v>
      </c>
      <c r="G32" s="28">
        <f t="shared" si="3"/>
        <v>3197000</v>
      </c>
      <c r="H32" s="29"/>
      <c r="I32" s="16"/>
      <c r="J32" s="16"/>
      <c r="K32" s="18">
        <v>3197000</v>
      </c>
      <c r="L32" s="16"/>
      <c r="M32" s="16"/>
      <c r="N32" s="16"/>
    </row>
    <row r="33" spans="1:14">
      <c r="A33" s="11" t="s">
        <v>133</v>
      </c>
      <c r="B33" s="11" t="s">
        <v>134</v>
      </c>
      <c r="C33" s="11" t="s">
        <v>157</v>
      </c>
      <c r="D33" s="27" t="s">
        <v>163</v>
      </c>
      <c r="E33" s="19" t="s">
        <v>102</v>
      </c>
      <c r="F33" s="23">
        <f t="shared" si="4"/>
        <v>504121</v>
      </c>
      <c r="G33" s="28">
        <f t="shared" si="3"/>
        <v>504121</v>
      </c>
      <c r="H33" s="16"/>
      <c r="I33" s="16"/>
      <c r="J33" s="16"/>
      <c r="K33" s="20">
        <v>504121</v>
      </c>
      <c r="L33" s="16"/>
      <c r="M33" s="16"/>
      <c r="N33" s="16"/>
    </row>
  </sheetData>
  <mergeCells count="16">
    <mergeCell ref="A1:M1"/>
    <mergeCell ref="A2:N2"/>
    <mergeCell ref="M3:N3"/>
    <mergeCell ref="G4:J4"/>
    <mergeCell ref="D4:D6"/>
    <mergeCell ref="E4:E6"/>
    <mergeCell ref="F4:F6"/>
    <mergeCell ref="G5:G6"/>
    <mergeCell ref="H5:H6"/>
    <mergeCell ref="I5:I6"/>
    <mergeCell ref="J5:J6"/>
    <mergeCell ref="K4:K6"/>
    <mergeCell ref="L4:L6"/>
    <mergeCell ref="M4:M6"/>
    <mergeCell ref="N4:N6"/>
    <mergeCell ref="A4:C5"/>
  </mergeCells>
  <printOptions horizontalCentered="1" verticalCentered="1"/>
  <pageMargins left="0.551181102362205" right="0.551181102362205" top="0.275590551181102" bottom="0.275590551181102" header="0" footer="0"/>
  <pageSetup paperSize="9" scale="8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A3" sqref="A3:F3"/>
    </sheetView>
  </sheetViews>
  <sheetFormatPr defaultColWidth="10" defaultRowHeight="13.5"/>
  <cols>
    <col min="1" max="2" width="8.875" customWidth="1"/>
    <col min="3" max="3" width="30.25" customWidth="1"/>
    <col min="4" max="4" width="12.25" customWidth="1"/>
    <col min="5" max="5" width="9.875" customWidth="1"/>
    <col min="6" max="6" width="11.375" customWidth="1"/>
    <col min="7" max="7" width="13" customWidth="1"/>
    <col min="8" max="8" width="9.75" customWidth="1"/>
    <col min="9" max="9" width="12.625" customWidth="1"/>
    <col min="10" max="10" width="11.75" customWidth="1"/>
    <col min="11" max="11" width="9.75" customWidth="1"/>
  </cols>
  <sheetData>
    <row r="1" ht="27.95" customHeight="1" spans="1:10">
      <c r="A1" s="2" t="s">
        <v>164</v>
      </c>
      <c r="B1" s="2"/>
      <c r="C1" s="2"/>
      <c r="D1" s="2"/>
      <c r="E1" s="2"/>
      <c r="F1" s="2"/>
      <c r="G1" s="2"/>
      <c r="H1" s="2"/>
      <c r="I1" s="2"/>
      <c r="J1" s="2"/>
    </row>
    <row r="2" ht="14.25" customHeight="1" spans="1:10">
      <c r="A2" s="22"/>
      <c r="B2" s="22"/>
      <c r="C2" s="22"/>
      <c r="D2" s="22"/>
      <c r="E2" s="22"/>
      <c r="F2" s="22"/>
      <c r="G2" s="22"/>
      <c r="H2" s="22"/>
      <c r="I2" s="22"/>
      <c r="J2" s="22"/>
    </row>
    <row r="3" ht="18.75" customHeight="1" spans="1:10">
      <c r="A3" s="3" t="s">
        <v>165</v>
      </c>
      <c r="B3" s="3"/>
      <c r="C3" s="3"/>
      <c r="D3" s="3"/>
      <c r="E3" s="3"/>
      <c r="F3" s="3"/>
      <c r="I3" s="6" t="s">
        <v>166</v>
      </c>
      <c r="J3" s="6"/>
    </row>
    <row r="4" ht="21.2" customHeight="1" spans="1:10">
      <c r="A4" s="7" t="s">
        <v>167</v>
      </c>
      <c r="B4" s="7"/>
      <c r="C4" s="7" t="s">
        <v>168</v>
      </c>
      <c r="D4" s="7" t="s">
        <v>169</v>
      </c>
      <c r="E4" s="7"/>
      <c r="F4" s="7"/>
      <c r="G4" s="7"/>
      <c r="H4" s="7"/>
      <c r="I4" s="7"/>
      <c r="J4" s="7"/>
    </row>
    <row r="5" ht="20.45" customHeight="1" spans="1:10">
      <c r="A5" s="7" t="s">
        <v>128</v>
      </c>
      <c r="B5" s="7" t="s">
        <v>129</v>
      </c>
      <c r="C5" s="7"/>
      <c r="D5" s="7" t="s">
        <v>170</v>
      </c>
      <c r="E5" s="7" t="s">
        <v>119</v>
      </c>
      <c r="F5" s="7"/>
      <c r="G5" s="7"/>
      <c r="H5" s="7" t="s">
        <v>120</v>
      </c>
      <c r="I5" s="7"/>
      <c r="J5" s="7"/>
    </row>
    <row r="6" ht="19.5" customHeight="1" spans="1:10">
      <c r="A6" s="7"/>
      <c r="B6" s="7"/>
      <c r="C6" s="7"/>
      <c r="D6" s="7"/>
      <c r="E6" s="7" t="s">
        <v>171</v>
      </c>
      <c r="F6" s="7" t="s">
        <v>172</v>
      </c>
      <c r="G6" s="7" t="s">
        <v>173</v>
      </c>
      <c r="H6" s="7" t="s">
        <v>171</v>
      </c>
      <c r="I6" s="7" t="s">
        <v>174</v>
      </c>
      <c r="J6" s="7" t="s">
        <v>175</v>
      </c>
    </row>
    <row r="7" ht="19.9" customHeight="1" spans="1:10">
      <c r="A7" s="7" t="s">
        <v>176</v>
      </c>
      <c r="B7" s="7"/>
      <c r="C7" s="7"/>
      <c r="D7" s="23"/>
      <c r="E7" s="23"/>
      <c r="F7" s="23"/>
      <c r="G7" s="23"/>
      <c r="H7" s="23"/>
      <c r="I7" s="23"/>
      <c r="J7" s="23"/>
    </row>
    <row r="8" ht="19.9" customHeight="1" spans="1:10">
      <c r="A8" s="7" t="s">
        <v>177</v>
      </c>
      <c r="B8" s="11"/>
      <c r="C8" s="24" t="s">
        <v>178</v>
      </c>
      <c r="D8" s="13">
        <f>E8+H8</f>
        <v>20880000</v>
      </c>
      <c r="E8" s="13">
        <f>E9+E10</f>
        <v>12249735</v>
      </c>
      <c r="F8" s="13">
        <f>F9+F10</f>
        <v>10175876</v>
      </c>
      <c r="G8" s="13">
        <f>G9+G10</f>
        <v>2073859</v>
      </c>
      <c r="H8" s="13">
        <f>H9+H10</f>
        <v>8630265</v>
      </c>
      <c r="I8" s="13">
        <v>3197000</v>
      </c>
      <c r="J8" s="13">
        <v>5433265</v>
      </c>
    </row>
    <row r="9" ht="19.9" customHeight="1" spans="1:10">
      <c r="A9" s="11"/>
      <c r="B9" s="11" t="s">
        <v>135</v>
      </c>
      <c r="C9" s="25" t="s">
        <v>179</v>
      </c>
      <c r="D9" s="13">
        <f>E9</f>
        <v>10175876</v>
      </c>
      <c r="E9" s="13">
        <f>F9</f>
        <v>10175876</v>
      </c>
      <c r="F9" s="13">
        <v>10175876</v>
      </c>
      <c r="G9" s="13"/>
      <c r="H9" s="13"/>
      <c r="I9" s="13"/>
      <c r="J9" s="13"/>
    </row>
    <row r="10" ht="19.9" customHeight="1" spans="1:10">
      <c r="A10" s="11"/>
      <c r="B10" s="11" t="s">
        <v>157</v>
      </c>
      <c r="C10" s="25" t="s">
        <v>180</v>
      </c>
      <c r="D10" s="13">
        <f>E10+H10</f>
        <v>10704124</v>
      </c>
      <c r="E10" s="13">
        <f>G10</f>
        <v>2073859</v>
      </c>
      <c r="F10" s="13"/>
      <c r="G10" s="13">
        <v>2073859</v>
      </c>
      <c r="H10" s="13">
        <f>I10+J10</f>
        <v>8630265</v>
      </c>
      <c r="I10" s="13">
        <v>3197000</v>
      </c>
      <c r="J10" s="13">
        <v>5433265</v>
      </c>
    </row>
    <row r="11" ht="19.9" customHeight="1" spans="1:10">
      <c r="A11" s="7" t="s">
        <v>181</v>
      </c>
      <c r="B11" s="11"/>
      <c r="C11" s="24" t="s">
        <v>182</v>
      </c>
      <c r="D11" s="13"/>
      <c r="E11" s="13"/>
      <c r="F11" s="13"/>
      <c r="G11" s="13"/>
      <c r="H11" s="13"/>
      <c r="I11" s="13"/>
      <c r="J11" s="13"/>
    </row>
    <row r="12" ht="19.9" customHeight="1" spans="1:10">
      <c r="A12" s="11"/>
      <c r="B12" s="11" t="s">
        <v>145</v>
      </c>
      <c r="C12" s="25" t="s">
        <v>183</v>
      </c>
      <c r="D12" s="13"/>
      <c r="E12" s="13"/>
      <c r="F12" s="13"/>
      <c r="G12" s="13"/>
      <c r="H12" s="13"/>
      <c r="I12" s="13"/>
      <c r="J12" s="13"/>
    </row>
    <row r="13" ht="14.25" customHeight="1"/>
    <row r="14" ht="14.25" customHeight="1"/>
    <row r="15" ht="14.25" customHeight="1"/>
    <row r="16" ht="14.25" customHeight="1" spans="3:3">
      <c r="C16" s="1"/>
    </row>
  </sheetData>
  <mergeCells count="13">
    <mergeCell ref="A1:J1"/>
    <mergeCell ref="A2:J2"/>
    <mergeCell ref="A3:F3"/>
    <mergeCell ref="I3:J3"/>
    <mergeCell ref="A4:B4"/>
    <mergeCell ref="D4:J4"/>
    <mergeCell ref="E5:G5"/>
    <mergeCell ref="H5:J5"/>
    <mergeCell ref="A7:C7"/>
    <mergeCell ref="A5:A6"/>
    <mergeCell ref="B5:B6"/>
    <mergeCell ref="C4:C6"/>
    <mergeCell ref="D5:D6"/>
  </mergeCells>
  <printOptions horizontalCentered="1" verticalCentered="1"/>
  <pageMargins left="0.748031496062992" right="0.748031496062992" top="0.275590551181102" bottom="0.275590551181102"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workbookViewId="0">
      <selection activeCell="D10" sqref="D10"/>
    </sheetView>
  </sheetViews>
  <sheetFormatPr defaultColWidth="10" defaultRowHeight="13.5" outlineLevelCol="4"/>
  <cols>
    <col min="1" max="3" width="9.5" customWidth="1"/>
    <col min="4" max="4" width="37" customWidth="1"/>
    <col min="5" max="5" width="13.25" customWidth="1"/>
    <col min="6" max="7" width="9.75" customWidth="1"/>
  </cols>
  <sheetData>
    <row r="1" ht="14.25" customHeight="1" spans="3:3">
      <c r="C1" s="1"/>
    </row>
    <row r="2" ht="34.7" customHeight="1" spans="1:5">
      <c r="A2" s="2" t="s">
        <v>184</v>
      </c>
      <c r="B2" s="2"/>
      <c r="C2" s="2"/>
      <c r="D2" s="2"/>
      <c r="E2" s="2"/>
    </row>
    <row r="3" ht="20.45" customHeight="1" spans="1:3">
      <c r="A3" s="3"/>
      <c r="B3" s="3"/>
      <c r="C3" s="3"/>
    </row>
    <row r="4" ht="19.5" customHeight="1" spans="1:5">
      <c r="A4" s="4" t="s">
        <v>165</v>
      </c>
      <c r="B4" s="5"/>
      <c r="D4" s="6" t="s">
        <v>16</v>
      </c>
      <c r="E4" s="6"/>
    </row>
    <row r="5" ht="23.45" customHeight="1" spans="1:5">
      <c r="A5" s="7" t="s">
        <v>185</v>
      </c>
      <c r="B5" s="7"/>
      <c r="C5" s="7"/>
      <c r="D5" s="7" t="s">
        <v>186</v>
      </c>
      <c r="E5" s="7" t="s">
        <v>187</v>
      </c>
    </row>
    <row r="6" ht="21.2" customHeight="1" spans="1:5">
      <c r="A6" s="7"/>
      <c r="B6" s="7"/>
      <c r="C6" s="7"/>
      <c r="D6" s="7"/>
      <c r="E6" s="7" t="s">
        <v>118</v>
      </c>
    </row>
    <row r="7" ht="33.95" customHeight="1" spans="1:5">
      <c r="A7" s="7"/>
      <c r="B7" s="7"/>
      <c r="C7" s="7"/>
      <c r="D7" s="7"/>
      <c r="E7" s="8"/>
    </row>
    <row r="8" ht="28.7" customHeight="1" spans="1:5">
      <c r="A8" s="7" t="s">
        <v>128</v>
      </c>
      <c r="B8" s="7" t="s">
        <v>129</v>
      </c>
      <c r="C8" s="7" t="s">
        <v>130</v>
      </c>
      <c r="D8" s="9" t="s">
        <v>170</v>
      </c>
      <c r="E8" s="10">
        <f>SUM((E9:E16))</f>
        <v>8630265</v>
      </c>
    </row>
    <row r="9" ht="24" customHeight="1" spans="1:5">
      <c r="A9" s="11">
        <v>201</v>
      </c>
      <c r="B9" s="11"/>
      <c r="C9" s="11"/>
      <c r="D9" s="11" t="s">
        <v>86</v>
      </c>
      <c r="E9" s="12">
        <v>50000</v>
      </c>
    </row>
    <row r="10" ht="24" customHeight="1" spans="1:5">
      <c r="A10" s="11">
        <v>201</v>
      </c>
      <c r="B10" s="11"/>
      <c r="C10" s="11"/>
      <c r="D10" s="11" t="s">
        <v>89</v>
      </c>
      <c r="E10" s="13">
        <v>100000</v>
      </c>
    </row>
    <row r="11" ht="24" customHeight="1" spans="1:5">
      <c r="A11" s="14">
        <v>210</v>
      </c>
      <c r="B11" s="14"/>
      <c r="C11" s="14"/>
      <c r="D11" s="14" t="s">
        <v>92</v>
      </c>
      <c r="E11" s="15">
        <v>27074</v>
      </c>
    </row>
    <row r="12" ht="24" customHeight="1" spans="1:5">
      <c r="A12" s="11">
        <v>201</v>
      </c>
      <c r="B12" s="16"/>
      <c r="C12" s="16"/>
      <c r="D12" s="17" t="s">
        <v>94</v>
      </c>
      <c r="E12" s="18">
        <v>50000</v>
      </c>
    </row>
    <row r="13" ht="24" customHeight="1" spans="1:5">
      <c r="A13" s="11">
        <v>201</v>
      </c>
      <c r="B13" s="16"/>
      <c r="C13" s="16"/>
      <c r="D13" s="17" t="s">
        <v>96</v>
      </c>
      <c r="E13" s="18">
        <v>2451035</v>
      </c>
    </row>
    <row r="14" ht="24" customHeight="1" spans="1:5">
      <c r="A14" s="19">
        <v>212</v>
      </c>
      <c r="B14" s="16"/>
      <c r="C14" s="16"/>
      <c r="D14" s="17" t="s">
        <v>98</v>
      </c>
      <c r="E14" s="18">
        <v>2251035</v>
      </c>
    </row>
    <row r="15" ht="24" customHeight="1" spans="1:5">
      <c r="A15" s="19">
        <v>213</v>
      </c>
      <c r="B15" s="16"/>
      <c r="C15" s="16"/>
      <c r="D15" s="19" t="s">
        <v>100</v>
      </c>
      <c r="E15" s="18">
        <v>3197000</v>
      </c>
    </row>
    <row r="16" ht="24" customHeight="1" spans="1:5">
      <c r="A16" s="19">
        <v>213</v>
      </c>
      <c r="B16" s="16"/>
      <c r="C16" s="16"/>
      <c r="D16" s="19" t="s">
        <v>102</v>
      </c>
      <c r="E16" s="20">
        <v>504121</v>
      </c>
    </row>
    <row r="17" spans="5:5">
      <c r="E17" s="21"/>
    </row>
  </sheetData>
  <mergeCells count="6">
    <mergeCell ref="A2:E2"/>
    <mergeCell ref="A3:C3"/>
    <mergeCell ref="D4:E4"/>
    <mergeCell ref="D5:D7"/>
    <mergeCell ref="E6:E7"/>
    <mergeCell ref="A5:C7"/>
  </mergeCells>
  <printOptions horizontalCentered="1"/>
  <pageMargins left="0.748031496062992" right="0.748031496062992" top="1.18110236220472" bottom="0.275590551181102"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基本情况</vt:lpstr>
      <vt:lpstr>收支总表</vt:lpstr>
      <vt:lpstr>部门支出总表</vt:lpstr>
      <vt:lpstr>一般公共预算支出表府支出经济分类</vt:lpstr>
      <vt:lpstr>项目支出表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WPS_1687165778</cp:lastModifiedBy>
  <dcterms:created xsi:type="dcterms:W3CDTF">2022-11-28T08:08:00Z</dcterms:created>
  <cp:lastPrinted>2023-01-12T09:08:00Z</cp:lastPrinted>
  <dcterms:modified xsi:type="dcterms:W3CDTF">2025-01-02T07:05:04Z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0D4EBB806FB744748766355D65972CC8</vt:lpwstr>
  </property>
  <property fmtid="{D5CDD505-2E9C-101B-9397-08002B2CF9AE}" pid="3" name="KSOProductBuildVer">
    <vt:lpwstr>2052-12.1.0.15712</vt:lpwstr>
  </property>
</Properties>
</file>