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Worksheet" sheetId="1" r:id="rId1"/>
  </sheets>
  <definedNames>
    <definedName name="_xlnm._FilterDatabase" localSheetId="0" hidden="1">Worksheet!$A$1:$J$310</definedName>
    <definedName name="_xlnm.Print_Titles" localSheetId="0">Worksheet!$2:$3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<sst xmlns="http://schemas.openxmlformats.org/spreadsheetml/2006/main" count="961" uniqueCount="250">
  <si>
    <t>附表3:</t>
  </si>
  <si>
    <r>
      <rPr>
        <sz val="18"/>
        <color rgb="FF000000"/>
        <rFont val="Calibri"/>
        <charset val="134"/>
      </rPr>
      <t>2025</t>
    </r>
    <r>
      <rPr>
        <sz val="18"/>
        <color rgb="FF000000"/>
        <rFont val="宋体"/>
        <charset val="134"/>
      </rPr>
      <t>年早稻集中育秧及小拱膜使用面积验收记载表</t>
    </r>
  </si>
  <si>
    <r>
      <rPr>
        <sz val="10"/>
        <color rgb="FF000000"/>
        <rFont val="宋体"/>
        <charset val="134"/>
      </rPr>
      <t>地址</t>
    </r>
    <r>
      <rPr>
        <sz val="10"/>
        <color rgb="FF000000"/>
        <rFont val="Calibri"/>
        <charset val="134"/>
      </rPr>
      <t xml:space="preserve">
(</t>
    </r>
    <r>
      <rPr>
        <sz val="10"/>
        <color rgb="FF000000"/>
        <rFont val="宋体"/>
        <charset val="134"/>
      </rPr>
      <t>乡、村、组</t>
    </r>
    <r>
      <rPr>
        <sz val="10"/>
        <color rgb="FF000000"/>
        <rFont val="Calibri"/>
        <charset val="134"/>
      </rPr>
      <t>)</t>
    </r>
  </si>
  <si>
    <r>
      <rPr>
        <sz val="10"/>
        <color rgb="FF000000"/>
        <rFont val="宋体"/>
        <charset val="134"/>
      </rPr>
      <t>育秧主</t>
    </r>
    <r>
      <rPr>
        <sz val="10"/>
        <color rgb="FF000000"/>
        <rFont val="Calibri"/>
        <charset val="134"/>
      </rPr>
      <t xml:space="preserve">
</t>
    </r>
    <r>
      <rPr>
        <sz val="10"/>
        <color rgb="FF000000"/>
        <rFont val="宋体"/>
        <charset val="134"/>
      </rPr>
      <t>体姓名</t>
    </r>
  </si>
  <si>
    <t>丘名</t>
  </si>
  <si>
    <r>
      <rPr>
        <sz val="10"/>
        <color rgb="FF000000"/>
        <rFont val="宋体"/>
        <charset val="134"/>
      </rPr>
      <t>秧厢块</t>
    </r>
    <r>
      <rPr>
        <sz val="10"/>
        <color rgb="FF000000"/>
        <rFont val="Calibri"/>
        <charset val="134"/>
      </rPr>
      <t xml:space="preserve">
</t>
    </r>
    <r>
      <rPr>
        <sz val="10"/>
        <color rgb="FF000000"/>
        <rFont val="宋体"/>
        <charset val="134"/>
      </rPr>
      <t>数</t>
    </r>
    <r>
      <rPr>
        <sz val="10"/>
        <color rgb="FF000000"/>
        <rFont val="Calibri"/>
        <charset val="134"/>
      </rPr>
      <t>(</t>
    </r>
    <r>
      <rPr>
        <sz val="10"/>
        <color rgb="FF000000"/>
        <rFont val="宋体"/>
        <charset val="134"/>
      </rPr>
      <t>块</t>
    </r>
    <r>
      <rPr>
        <sz val="10"/>
        <color rgb="FF000000"/>
        <rFont val="Calibri"/>
        <charset val="134"/>
      </rPr>
      <t>)</t>
    </r>
  </si>
  <si>
    <r>
      <rPr>
        <sz val="10"/>
        <color rgb="FF000000"/>
        <rFont val="宋体"/>
        <charset val="134"/>
      </rPr>
      <t>秧厢总</t>
    </r>
    <r>
      <rPr>
        <sz val="10"/>
        <color rgb="FF000000"/>
        <rFont val="Calibri"/>
        <charset val="134"/>
      </rPr>
      <t xml:space="preserve">
</t>
    </r>
    <r>
      <rPr>
        <sz val="10"/>
        <color rgb="FF000000"/>
        <rFont val="宋体"/>
        <charset val="134"/>
      </rPr>
      <t>长度</t>
    </r>
    <r>
      <rPr>
        <sz val="10"/>
        <color rgb="FF000000"/>
        <rFont val="Calibri"/>
        <charset val="134"/>
      </rPr>
      <t xml:space="preserve">
(</t>
    </r>
    <r>
      <rPr>
        <sz val="10"/>
        <color rgb="FF000000"/>
        <rFont val="宋体"/>
        <charset val="134"/>
      </rPr>
      <t>米</t>
    </r>
    <r>
      <rPr>
        <sz val="10"/>
        <color rgb="FF000000"/>
        <rFont val="Calibri"/>
        <charset val="134"/>
      </rPr>
      <t>)</t>
    </r>
  </si>
  <si>
    <r>
      <rPr>
        <sz val="10"/>
        <color rgb="FF000000"/>
        <rFont val="宋体"/>
        <charset val="134"/>
      </rPr>
      <t>育秧方</t>
    </r>
    <r>
      <rPr>
        <sz val="10"/>
        <color rgb="FF000000"/>
        <rFont val="Calibri"/>
        <charset val="134"/>
      </rPr>
      <t xml:space="preserve">
</t>
    </r>
    <r>
      <rPr>
        <sz val="10"/>
        <color rgb="FF000000"/>
        <rFont val="宋体"/>
        <charset val="134"/>
      </rPr>
      <t>式</t>
    </r>
  </si>
  <si>
    <r>
      <rPr>
        <sz val="10"/>
        <color rgb="FF000000"/>
        <rFont val="宋体"/>
        <charset val="134"/>
      </rPr>
      <t>折算比</t>
    </r>
    <r>
      <rPr>
        <sz val="10"/>
        <color rgb="FF000000"/>
        <rFont val="Calibri"/>
        <charset val="134"/>
      </rPr>
      <t xml:space="preserve">
</t>
    </r>
    <r>
      <rPr>
        <sz val="10"/>
        <color rgb="FF000000"/>
        <rFont val="宋体"/>
        <charset val="134"/>
      </rPr>
      <t>例</t>
    </r>
  </si>
  <si>
    <r>
      <rPr>
        <sz val="10"/>
        <color rgb="FF000000"/>
        <rFont val="宋体"/>
        <charset val="134"/>
      </rPr>
      <t>折算可</t>
    </r>
    <r>
      <rPr>
        <sz val="10"/>
        <color rgb="FF000000"/>
        <rFont val="Calibri"/>
        <charset val="134"/>
      </rPr>
      <t xml:space="preserve">
</t>
    </r>
    <r>
      <rPr>
        <sz val="10"/>
        <color rgb="FF000000"/>
        <rFont val="宋体"/>
        <charset val="134"/>
      </rPr>
      <t>插大田</t>
    </r>
    <r>
      <rPr>
        <sz val="10"/>
        <color rgb="FF000000"/>
        <rFont val="Calibri"/>
        <charset val="134"/>
      </rPr>
      <t xml:space="preserve">
(</t>
    </r>
    <r>
      <rPr>
        <sz val="10"/>
        <color rgb="FF000000"/>
        <rFont val="宋体"/>
        <charset val="134"/>
      </rPr>
      <t>亩</t>
    </r>
    <r>
      <rPr>
        <sz val="10"/>
        <color rgb="FF000000"/>
        <rFont val="Calibri"/>
        <charset val="134"/>
      </rPr>
      <t>)</t>
    </r>
  </si>
  <si>
    <t>小拱膜（亩）</t>
  </si>
  <si>
    <t>备注</t>
  </si>
  <si>
    <t>育塅乡水口村新屋组</t>
  </si>
  <si>
    <t>李乾元</t>
  </si>
  <si>
    <t>塘下一丘</t>
  </si>
  <si>
    <t>机抛</t>
  </si>
  <si>
    <r>
      <rPr>
        <sz val="10"/>
        <color rgb="FF000000"/>
        <rFont val="Calibri"/>
        <charset val="134"/>
      </rPr>
      <t>1</t>
    </r>
    <r>
      <rPr>
        <sz val="10"/>
        <color rgb="FF000000"/>
        <rFont val="宋体"/>
        <charset val="134"/>
      </rPr>
      <t>：</t>
    </r>
    <r>
      <rPr>
        <sz val="10"/>
        <color rgb="FF000000"/>
        <rFont val="Calibri"/>
        <charset val="134"/>
      </rPr>
      <t>10</t>
    </r>
  </si>
  <si>
    <r>
      <rPr>
        <sz val="10"/>
        <color rgb="FF000000"/>
        <rFont val="宋体"/>
        <charset val="134"/>
      </rPr>
      <t>备注栏对</t>
    </r>
    <r>
      <rPr>
        <sz val="10"/>
        <color rgb="FF000000"/>
        <rFont val="Calibri"/>
        <charset val="134"/>
      </rPr>
      <t xml:space="preserve">
</t>
    </r>
    <r>
      <rPr>
        <sz val="10"/>
        <color rgb="FF000000"/>
        <rFont val="宋体"/>
        <charset val="134"/>
      </rPr>
      <t>应行请注</t>
    </r>
    <r>
      <rPr>
        <sz val="10"/>
        <color rgb="FF000000"/>
        <rFont val="Calibri"/>
        <charset val="134"/>
      </rPr>
      <t xml:space="preserve">
</t>
    </r>
    <r>
      <rPr>
        <sz val="10"/>
        <color rgb="FF000000"/>
        <rFont val="宋体"/>
        <charset val="134"/>
      </rPr>
      <t>明育秧方</t>
    </r>
    <r>
      <rPr>
        <sz val="10"/>
        <color rgb="FF000000"/>
        <rFont val="Calibri"/>
        <charset val="134"/>
      </rPr>
      <t xml:space="preserve">
</t>
    </r>
    <r>
      <rPr>
        <sz val="10"/>
        <color rgb="FF000000"/>
        <rFont val="宋体"/>
        <charset val="134"/>
      </rPr>
      <t>式</t>
    </r>
    <r>
      <rPr>
        <sz val="10"/>
        <color rgb="FF000000"/>
        <rFont val="Calibri"/>
        <charset val="134"/>
      </rPr>
      <t xml:space="preserve">:
</t>
    </r>
    <r>
      <rPr>
        <sz val="10"/>
        <color rgb="FF000000"/>
        <rFont val="宋体"/>
        <charset val="134"/>
      </rPr>
      <t>抛秧比例</t>
    </r>
    <r>
      <rPr>
        <sz val="10"/>
        <color rgb="FF000000"/>
        <rFont val="Calibri"/>
        <charset val="134"/>
      </rPr>
      <t xml:space="preserve">
(1:13.2
)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Calibri"/>
        <charset val="134"/>
      </rPr>
      <t xml:space="preserve">
</t>
    </r>
    <r>
      <rPr>
        <sz val="10"/>
        <color rgb="FF000000"/>
        <rFont val="宋体"/>
        <charset val="134"/>
      </rPr>
      <t>机插秧</t>
    </r>
    <r>
      <rPr>
        <sz val="10"/>
        <color rgb="FF000000"/>
        <rFont val="Calibri"/>
        <charset val="134"/>
      </rPr>
      <t xml:space="preserve">(9
</t>
    </r>
    <r>
      <rPr>
        <sz val="10"/>
        <color rgb="FF000000"/>
        <rFont val="宋体"/>
        <charset val="134"/>
      </rPr>
      <t>寸、</t>
    </r>
    <r>
      <rPr>
        <sz val="10"/>
        <color rgb="FF000000"/>
        <rFont val="Calibri"/>
        <charset val="134"/>
      </rPr>
      <t>7</t>
    </r>
    <r>
      <rPr>
        <sz val="10"/>
        <color rgb="FF000000"/>
        <rFont val="宋体"/>
        <charset val="134"/>
      </rPr>
      <t>寸</t>
    </r>
    <r>
      <rPr>
        <sz val="10"/>
        <color rgb="FF000000"/>
        <rFont val="Calibri"/>
        <charset val="134"/>
      </rPr>
      <t xml:space="preserve">)
</t>
    </r>
    <r>
      <rPr>
        <sz val="10"/>
        <color rgb="FF000000"/>
        <rFont val="宋体"/>
        <charset val="134"/>
      </rPr>
      <t>比例</t>
    </r>
    <r>
      <rPr>
        <sz val="10"/>
        <color rgb="FF000000"/>
        <rFont val="Calibri"/>
        <charset val="134"/>
      </rPr>
      <t xml:space="preserve">
(1:4.05
</t>
    </r>
    <r>
      <rPr>
        <sz val="10"/>
        <color rgb="FF000000"/>
        <rFont val="宋体"/>
        <charset val="134"/>
      </rPr>
      <t>或</t>
    </r>
    <r>
      <rPr>
        <sz val="10"/>
        <color rgb="FF000000"/>
        <rFont val="Calibri"/>
        <charset val="134"/>
      </rPr>
      <t xml:space="preserve">1:4.2)
</t>
    </r>
    <r>
      <rPr>
        <sz val="10"/>
        <color rgb="FF000000"/>
        <rFont val="宋体"/>
        <charset val="134"/>
      </rPr>
      <t>机抛秧比</t>
    </r>
    <r>
      <rPr>
        <sz val="10"/>
        <color rgb="FF000000"/>
        <rFont val="Calibri"/>
        <charset val="134"/>
      </rPr>
      <t xml:space="preserve">
</t>
    </r>
    <r>
      <rPr>
        <sz val="10"/>
        <color rgb="FF000000"/>
        <rFont val="宋体"/>
        <charset val="134"/>
      </rPr>
      <t>例</t>
    </r>
    <r>
      <rPr>
        <sz val="10"/>
        <color rgb="FF000000"/>
        <rFont val="Calibri"/>
        <charset val="134"/>
      </rPr>
      <t xml:space="preserve">
(1:10)</t>
    </r>
    <r>
      <rPr>
        <sz val="10"/>
        <color rgb="FF000000"/>
        <rFont val="宋体"/>
        <charset val="134"/>
      </rPr>
      <t>。</t>
    </r>
    <r>
      <rPr>
        <sz val="10"/>
        <color rgb="FF000000"/>
        <rFont val="Calibri"/>
        <charset val="134"/>
      </rPr>
      <t xml:space="preserve">
</t>
    </r>
    <r>
      <rPr>
        <sz val="10"/>
        <color rgb="FF000000"/>
        <rFont val="宋体"/>
        <charset val="134"/>
      </rPr>
      <t>另</t>
    </r>
    <r>
      <rPr>
        <sz val="10"/>
        <color rgb="FF000000"/>
        <rFont val="Calibri"/>
        <charset val="134"/>
      </rPr>
      <t>:</t>
    </r>
    <r>
      <rPr>
        <sz val="10"/>
        <color rgb="FF000000"/>
        <rFont val="宋体"/>
        <charset val="134"/>
      </rPr>
      <t>秧盘</t>
    </r>
    <r>
      <rPr>
        <sz val="10"/>
        <color rgb="FF000000"/>
        <rFont val="Calibri"/>
        <charset val="134"/>
      </rPr>
      <t xml:space="preserve">
</t>
    </r>
    <r>
      <rPr>
        <sz val="10"/>
        <color rgb="FF000000"/>
        <rFont val="宋体"/>
        <charset val="134"/>
      </rPr>
      <t>规格不一</t>
    </r>
    <r>
      <rPr>
        <sz val="10"/>
        <color rgb="FF000000"/>
        <rFont val="Calibri"/>
        <charset val="134"/>
      </rPr>
      <t xml:space="preserve">
</t>
    </r>
    <r>
      <rPr>
        <sz val="10"/>
        <color rgb="FF000000"/>
        <rFont val="宋体"/>
        <charset val="134"/>
      </rPr>
      <t>致的请在</t>
    </r>
    <r>
      <rPr>
        <sz val="10"/>
        <color rgb="FF000000"/>
        <rFont val="Calibri"/>
        <charset val="134"/>
      </rPr>
      <t xml:space="preserve">
</t>
    </r>
    <r>
      <rPr>
        <sz val="10"/>
        <color rgb="FF000000"/>
        <rFont val="宋体"/>
        <charset val="134"/>
      </rPr>
      <t>备注栏注</t>
    </r>
    <r>
      <rPr>
        <sz val="10"/>
        <color rgb="FF000000"/>
        <rFont val="Calibri"/>
        <charset val="134"/>
      </rPr>
      <t xml:space="preserve">
</t>
    </r>
    <r>
      <rPr>
        <sz val="10"/>
        <color rgb="FF000000"/>
        <rFont val="宋体"/>
        <charset val="134"/>
      </rPr>
      <t>明规格</t>
    </r>
    <r>
      <rPr>
        <sz val="10"/>
        <color rgb="FF000000"/>
        <rFont val="Calibri"/>
        <charset val="134"/>
      </rPr>
      <t xml:space="preserve">
</t>
    </r>
  </si>
  <si>
    <t>机插</t>
  </si>
  <si>
    <r>
      <rPr>
        <sz val="10"/>
        <color rgb="FF000000"/>
        <rFont val="Calibri"/>
        <charset val="134"/>
      </rPr>
      <t>1</t>
    </r>
    <r>
      <rPr>
        <sz val="10"/>
        <color rgb="FF000000"/>
        <rFont val="宋体"/>
        <charset val="134"/>
      </rPr>
      <t>：</t>
    </r>
    <r>
      <rPr>
        <sz val="10"/>
        <color rgb="FF000000"/>
        <rFont val="Calibri"/>
        <charset val="134"/>
      </rPr>
      <t>4.05</t>
    </r>
  </si>
  <si>
    <t>塘下二丘</t>
  </si>
  <si>
    <t>石路塘丘</t>
  </si>
  <si>
    <t>合计</t>
  </si>
  <si>
    <t>水口村龙家湾、加塘</t>
  </si>
  <si>
    <t>刘习林</t>
  </si>
  <si>
    <t>丈四亩</t>
  </si>
  <si>
    <t>方三亩</t>
  </si>
  <si>
    <t>学塘丘</t>
  </si>
  <si>
    <t>河王亩</t>
  </si>
  <si>
    <t>1：10</t>
  </si>
  <si>
    <t>水口村卫东</t>
  </si>
  <si>
    <t>赵罗平</t>
  </si>
  <si>
    <t>梨树丘</t>
  </si>
  <si>
    <t>高帝丘</t>
  </si>
  <si>
    <t>水口村陈家冲</t>
  </si>
  <si>
    <t>章玉朝</t>
  </si>
  <si>
    <t>路边一丘</t>
  </si>
  <si>
    <t>抛秧</t>
  </si>
  <si>
    <t>1:13.2</t>
  </si>
  <si>
    <t>路边二丘</t>
  </si>
  <si>
    <t>水口村樟木塘</t>
  </si>
  <si>
    <t>赵国兵</t>
  </si>
  <si>
    <t>丈丘</t>
  </si>
  <si>
    <t>河边丘</t>
  </si>
  <si>
    <t>水口村罗潭</t>
  </si>
  <si>
    <t>周奇才</t>
  </si>
  <si>
    <t>坝四亩</t>
  </si>
  <si>
    <t>双桥村细湾</t>
  </si>
  <si>
    <t>刘泽光</t>
  </si>
  <si>
    <t>长涵丘</t>
  </si>
  <si>
    <t>双桥村林家湾</t>
  </si>
  <si>
    <t>刘良中</t>
  </si>
  <si>
    <t>水坝一丘</t>
  </si>
  <si>
    <t>水坝二丘</t>
  </si>
  <si>
    <t>石冲村下枚</t>
  </si>
  <si>
    <t>龙中清</t>
  </si>
  <si>
    <t>坨二亩</t>
  </si>
  <si>
    <t>花坪村大冲湾</t>
  </si>
  <si>
    <t>刘鑫桥</t>
  </si>
  <si>
    <t>开方丘</t>
  </si>
  <si>
    <t>新横路村株树山</t>
  </si>
  <si>
    <t>刘祖阳</t>
  </si>
  <si>
    <t>方二亩</t>
  </si>
  <si>
    <t>独亩</t>
  </si>
  <si>
    <t>铜锣三亩</t>
  </si>
  <si>
    <t>南水村胡家湾、张家湾、元家侧、郑家新屋</t>
  </si>
  <si>
    <t>冯相识</t>
  </si>
  <si>
    <t>四方塘</t>
  </si>
  <si>
    <t>门前三亩</t>
  </si>
  <si>
    <t>团鱼丘</t>
  </si>
  <si>
    <t>下亩半</t>
  </si>
  <si>
    <t>排子丘</t>
  </si>
  <si>
    <t>摇嘴丘</t>
  </si>
  <si>
    <t>滩上二亩</t>
  </si>
  <si>
    <t>涧子丘</t>
  </si>
  <si>
    <t>五亩</t>
  </si>
  <si>
    <t>坨丘</t>
  </si>
  <si>
    <t>张家坟山</t>
  </si>
  <si>
    <t>南水村李家湾、轧桥村曾家</t>
  </si>
  <si>
    <t>李立平</t>
  </si>
  <si>
    <t>文家大屋</t>
  </si>
  <si>
    <t>十三亩</t>
  </si>
  <si>
    <t>九亩</t>
  </si>
  <si>
    <t>过水丘</t>
  </si>
  <si>
    <t>坑丘</t>
  </si>
  <si>
    <t>曾家湾</t>
  </si>
  <si>
    <t>下坝丘</t>
  </si>
  <si>
    <t>湾水丘</t>
  </si>
  <si>
    <t>东安村高坪</t>
  </si>
  <si>
    <t>周启山</t>
  </si>
  <si>
    <t>二亩四</t>
  </si>
  <si>
    <t>东安村安新</t>
  </si>
  <si>
    <t>田本飞</t>
  </si>
  <si>
    <t>路边丘</t>
  </si>
  <si>
    <t>东安村下河</t>
  </si>
  <si>
    <t>周立新</t>
  </si>
  <si>
    <t>下河丘</t>
  </si>
  <si>
    <t>周兵生</t>
  </si>
  <si>
    <t>对河丘</t>
  </si>
  <si>
    <t>松岳村老屋湾</t>
  </si>
  <si>
    <t>杨元中</t>
  </si>
  <si>
    <t>河堪四亩</t>
  </si>
  <si>
    <t>中排子丘</t>
  </si>
  <si>
    <t>松岳村松岳湾</t>
  </si>
  <si>
    <t>贺亚平</t>
  </si>
  <si>
    <t>湾四亩</t>
  </si>
  <si>
    <t>上排子丘</t>
  </si>
  <si>
    <t>松岳村周家大屋</t>
  </si>
  <si>
    <t>尖六亩</t>
  </si>
  <si>
    <t>陈检生</t>
  </si>
  <si>
    <t>过路四亩</t>
  </si>
  <si>
    <t>潘家滩</t>
  </si>
  <si>
    <t>贺华加</t>
  </si>
  <si>
    <t>八亩</t>
  </si>
  <si>
    <t>刀把丘</t>
  </si>
  <si>
    <t>松岳村印子组</t>
  </si>
  <si>
    <t>贺林生</t>
  </si>
  <si>
    <t>雷打丘</t>
  </si>
  <si>
    <t>上方丘</t>
  </si>
  <si>
    <t>大桥村花子塘</t>
  </si>
  <si>
    <t>周晓阳</t>
  </si>
  <si>
    <t>大五亩</t>
  </si>
  <si>
    <t>坟山丘</t>
  </si>
  <si>
    <t>大桥村</t>
  </si>
  <si>
    <t>杨卫民</t>
  </si>
  <si>
    <t>团鱼大丘</t>
  </si>
  <si>
    <t>尖二亩</t>
  </si>
  <si>
    <t>塘四亩</t>
  </si>
  <si>
    <t>大桥村冯南坪</t>
  </si>
  <si>
    <t>刘新乔</t>
  </si>
  <si>
    <t>徐家久亩</t>
  </si>
  <si>
    <t>石磴村麦子坪</t>
  </si>
  <si>
    <t>朱尧庚</t>
  </si>
  <si>
    <t>荒丘</t>
  </si>
  <si>
    <t>直冲村彭固屋场</t>
  </si>
  <si>
    <t>冯芳南</t>
  </si>
  <si>
    <t>富公坝</t>
  </si>
  <si>
    <t>塘边丘</t>
  </si>
  <si>
    <t>塘边二丘</t>
  </si>
  <si>
    <t>塘下三丘</t>
  </si>
  <si>
    <t>直冲村开花屋场</t>
  </si>
  <si>
    <t>彭凯根</t>
  </si>
  <si>
    <t>罗家塘</t>
  </si>
  <si>
    <t>庙湾</t>
  </si>
  <si>
    <t>直冲村新屋组</t>
  </si>
  <si>
    <t>张庚华</t>
  </si>
  <si>
    <t>新塘</t>
  </si>
  <si>
    <t>1:4.05</t>
  </si>
  <si>
    <t>直冲村摇兰塘</t>
  </si>
  <si>
    <t>胡飞根</t>
  </si>
  <si>
    <t>大三亩</t>
  </si>
  <si>
    <t>直冲村犁下塘</t>
  </si>
  <si>
    <t>叶玲芝</t>
  </si>
  <si>
    <t>七亩</t>
  </si>
  <si>
    <t>扬名村松树山</t>
  </si>
  <si>
    <t>李义春</t>
  </si>
  <si>
    <t>屋后丘</t>
  </si>
  <si>
    <t>扬名村丛树湾</t>
  </si>
  <si>
    <t>李炳秋</t>
  </si>
  <si>
    <t>塘下坝丘</t>
  </si>
  <si>
    <t>扬名村梅家冲</t>
  </si>
  <si>
    <t>易义生</t>
  </si>
  <si>
    <t>湾二亩</t>
  </si>
  <si>
    <t>过水一丘</t>
  </si>
  <si>
    <t>塘边一丘</t>
  </si>
  <si>
    <t>屋前一丘</t>
  </si>
  <si>
    <t>屋前二丘</t>
  </si>
  <si>
    <t>石磴村鲜鱼组</t>
  </si>
  <si>
    <t>李江青</t>
  </si>
  <si>
    <t>大方丘</t>
  </si>
  <si>
    <t>石磴村坝子塘</t>
  </si>
  <si>
    <t>周云华</t>
  </si>
  <si>
    <t>冲开丘</t>
  </si>
  <si>
    <t>石磴村</t>
  </si>
  <si>
    <t>石头丘</t>
  </si>
  <si>
    <t>石磴村罗家组</t>
  </si>
  <si>
    <t>湾三亩</t>
  </si>
  <si>
    <t>石磴村东升</t>
  </si>
  <si>
    <t>新丘</t>
  </si>
  <si>
    <t>石磴村红旗组</t>
  </si>
  <si>
    <t>湾一亩</t>
  </si>
  <si>
    <t>胡义军</t>
  </si>
  <si>
    <t>华头丘</t>
  </si>
  <si>
    <t>荡丘</t>
  </si>
  <si>
    <t>石磴村黄土塘</t>
  </si>
  <si>
    <t>陈生清</t>
  </si>
  <si>
    <t>冲三亩</t>
  </si>
  <si>
    <t>石磴村下王</t>
  </si>
  <si>
    <t>李云林</t>
  </si>
  <si>
    <t>塘坝丘</t>
  </si>
  <si>
    <t>朱文凯</t>
  </si>
  <si>
    <t>路边二亩</t>
  </si>
  <si>
    <t>塘下丘</t>
  </si>
  <si>
    <t>吊丘</t>
  </si>
  <si>
    <t>大湾丘</t>
  </si>
  <si>
    <t>白杨村回水湾、花坪村朱家冲</t>
  </si>
  <si>
    <t>李正杨</t>
  </si>
  <si>
    <t>坝边丘</t>
  </si>
  <si>
    <t>坝边二亩</t>
  </si>
  <si>
    <t>路上二丘</t>
  </si>
  <si>
    <t>南方丘</t>
  </si>
  <si>
    <t>大丘</t>
  </si>
  <si>
    <t>胡仲池</t>
  </si>
  <si>
    <t>路下一丘</t>
  </si>
  <si>
    <t>坝子一丘</t>
  </si>
  <si>
    <t>坝子二丘</t>
  </si>
  <si>
    <t>石磴村鲜鱼村</t>
  </si>
  <si>
    <t>胡金平</t>
  </si>
  <si>
    <t>下水丘</t>
  </si>
  <si>
    <t>石磴村罗家塘</t>
  </si>
  <si>
    <t>杨先飞</t>
  </si>
  <si>
    <t>边丘</t>
  </si>
  <si>
    <t>路边三丘</t>
  </si>
  <si>
    <t>肖建良</t>
  </si>
  <si>
    <t>坝下丘</t>
  </si>
  <si>
    <t>坝下二亩</t>
  </si>
  <si>
    <t>竹山一丘</t>
  </si>
  <si>
    <t>竹山二丘</t>
  </si>
  <si>
    <t>红二亩</t>
  </si>
  <si>
    <t>方丘</t>
  </si>
  <si>
    <t>三角丘</t>
  </si>
  <si>
    <t>红三亩</t>
  </si>
  <si>
    <t>下方丘</t>
  </si>
  <si>
    <t>泥角丘</t>
  </si>
  <si>
    <t>六分</t>
  </si>
  <si>
    <t>石磴村红星、长塘</t>
  </si>
  <si>
    <t>陈阳生</t>
  </si>
  <si>
    <t>路下丘</t>
  </si>
  <si>
    <t>育塅村</t>
  </si>
  <si>
    <t>沈军平</t>
  </si>
  <si>
    <t>长丘</t>
  </si>
  <si>
    <t>猪来丘</t>
  </si>
  <si>
    <t>曾铁乔</t>
  </si>
  <si>
    <t>鸡尾丘</t>
  </si>
  <si>
    <t>鸡尾二丘</t>
  </si>
  <si>
    <t>胡军林</t>
  </si>
  <si>
    <t>小金</t>
  </si>
  <si>
    <t>新横路村</t>
  </si>
  <si>
    <t>彭志文</t>
  </si>
  <si>
    <t>南水村</t>
  </si>
  <si>
    <t>刘志泽</t>
  </si>
  <si>
    <t>南水</t>
  </si>
  <si>
    <t>乡镇验收人员：</t>
  </si>
  <si>
    <r>
      <rPr>
        <sz val="12"/>
        <color rgb="FF000000"/>
        <rFont val="宋体"/>
        <charset val="134"/>
      </rPr>
      <t>市核查组组长</t>
    </r>
    <r>
      <rPr>
        <sz val="12"/>
        <color rgb="FF000000"/>
        <rFont val="Calibri"/>
        <charset val="134"/>
      </rPr>
      <t xml:space="preserve"> </t>
    </r>
    <r>
      <rPr>
        <sz val="12"/>
        <color rgb="FF000000"/>
        <rFont val="宋体"/>
        <charset val="134"/>
      </rPr>
      <t>：</t>
    </r>
  </si>
  <si>
    <r>
      <rPr>
        <sz val="12"/>
        <color rgb="FF000000"/>
        <rFont val="宋体"/>
        <charset val="134"/>
      </rPr>
      <t>市核查组成员</t>
    </r>
    <r>
      <rPr>
        <sz val="12"/>
        <color rgb="FF000000"/>
        <rFont val="Calibri"/>
        <charset val="134"/>
      </rPr>
      <t xml:space="preserve"> </t>
    </r>
    <r>
      <rPr>
        <sz val="12"/>
        <color rgb="FF000000"/>
        <rFont val="宋体"/>
        <charset val="134"/>
      </rPr>
      <t>：</t>
    </r>
  </si>
  <si>
    <t xml:space="preserve">                   </t>
  </si>
  <si>
    <t>2025年</t>
  </si>
  <si>
    <t>4月</t>
  </si>
  <si>
    <t>14日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</si>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</sst>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8">
    <font>
      <sz val="11"/>
      <color rgb="FF000000"/>
      <name val="Calibri"/>
      <charset val="134"/>
    </font>
    <font>
      <sz val="18"/>
      <color rgb="FF000000"/>
      <name val="Calibri"/>
      <charset val="134"/>
    </font>
    <font>
      <sz val="10"/>
      <color rgb="FF000000"/>
      <name val="Calibri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6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Fill="1"/>
    <xf numFmtId="0" fontId="2" fillId="0" borderId="0" xfId="0" applyFont="1" applyAlignment="1">
      <alignment horizontal="center"/>
    </xf>
    <xf numFmtId="0" fontId="0" fillId="0" borderId="0" xfId="0" applyFont="1"/>
    <xf numFmtId="0" fontId="0" fillId="0" borderId="0" xfId="0" applyAlignment="1">
      <alignment horizontal="center" wrapText="1"/>
    </xf>
    <xf numFmtId="176" fontId="0" fillId="0" borderId="0" xfId="0" applyNumberFormat="1"/>
    <xf numFmtId="0" fontId="0" fillId="0" borderId="0" xfId="0" applyBorder="1"/>
    <xf numFmtId="49" fontId="0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>
      <alignment vertical="center" wrapText="1"/>
    </xf>
    <xf numFmtId="176" fontId="0" fillId="0" borderId="0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176" fontId="1" fillId="0" borderId="0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49" fontId="3" fillId="0" borderId="4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0" xfId="0" applyFont="1" applyAlignment="1"/>
    <xf numFmtId="0" fontId="6" fillId="0" borderId="0" xfId="0" applyFont="1" applyAlignment="1"/>
    <xf numFmtId="0" fontId="6" fillId="0" borderId="0" xfId="0" applyFont="1"/>
    <xf numFmtId="0" fontId="6" fillId="0" borderId="0" xfId="0" applyFont="1" applyAlignment="1">
      <alignment horizontal="center" wrapText="1"/>
    </xf>
    <xf numFmtId="176" fontId="6" fillId="0" borderId="0" xfId="0" applyNumberFormat="1" applyFont="1"/>
    <xf numFmtId="0" fontId="5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0"/>
  <sheetViews>
    <sheetView tabSelected="1" workbookViewId="0">
      <pane xSplit="2" ySplit="3" topLeftCell="C132" activePane="bottomRight" state="frozen"/>
      <selection/>
      <selection pane="topRight"/>
      <selection pane="bottomLeft"/>
      <selection pane="bottomRight" activeCell="B136" sqref="B136:B140"/>
    </sheetView>
  </sheetViews>
  <sheetFormatPr defaultColWidth="9" defaultRowHeight="15"/>
  <cols>
    <col min="1" max="1" width="12.2857142857143" customWidth="1"/>
    <col min="2" max="2" width="8.42857142857143" style="6" customWidth="1"/>
    <col min="3" max="3" width="9.42857142857143" customWidth="1"/>
    <col min="4" max="4" width="7.14285714285714" customWidth="1"/>
    <col min="5" max="5" width="8.42857142857143" customWidth="1"/>
    <col min="6" max="6" width="8.28571428571429" customWidth="1"/>
    <col min="7" max="7" width="8.14285714285714" customWidth="1"/>
    <col min="8" max="8" width="10.4285714285714" style="7" customWidth="1"/>
    <col min="9" max="9" width="9" style="7" customWidth="1"/>
    <col min="10" max="10" width="8.85714285714286" customWidth="1"/>
  </cols>
  <sheetData>
    <row r="1" ht="30" customHeight="1" spans="1:10">
      <c r="A1" s="8" t="s">
        <v>0</v>
      </c>
      <c r="B1" s="9"/>
      <c r="C1" s="10"/>
      <c r="D1" s="10"/>
      <c r="E1" s="10"/>
      <c r="F1" s="10"/>
      <c r="G1" s="10"/>
      <c r="H1" s="11"/>
      <c r="I1" s="11"/>
      <c r="J1" s="10"/>
    </row>
    <row r="2" s="1" customFormat="1" ht="36" customHeight="1" spans="1:10">
      <c r="A2" s="12" t="s">
        <v>1</v>
      </c>
      <c r="B2" s="13"/>
      <c r="C2" s="12"/>
      <c r="D2" s="12"/>
      <c r="E2" s="12"/>
      <c r="F2" s="12"/>
      <c r="G2" s="12"/>
      <c r="H2" s="14"/>
      <c r="I2" s="12"/>
      <c r="J2" s="12"/>
    </row>
    <row r="3" ht="54" customHeight="1" spans="1:10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6" t="s">
        <v>9</v>
      </c>
      <c r="I3" s="15" t="s">
        <v>10</v>
      </c>
      <c r="J3" s="15" t="s">
        <v>11</v>
      </c>
    </row>
    <row r="4" s="2" customFormat="1" ht="18" customHeight="1" spans="1:10">
      <c r="A4" s="15" t="s">
        <v>12</v>
      </c>
      <c r="B4" s="15" t="s">
        <v>13</v>
      </c>
      <c r="C4" s="15" t="s">
        <v>14</v>
      </c>
      <c r="D4" s="17">
        <v>3</v>
      </c>
      <c r="E4" s="17">
        <v>55.5</v>
      </c>
      <c r="F4" s="15" t="s">
        <v>15</v>
      </c>
      <c r="G4" s="18" t="s">
        <v>16</v>
      </c>
      <c r="H4" s="19">
        <f>E4/10</f>
        <v>5.55</v>
      </c>
      <c r="I4" s="19">
        <f>H4+0</f>
        <v>5.55</v>
      </c>
      <c r="J4" s="15" t="s">
        <v>17</v>
      </c>
    </row>
    <row r="5" s="2" customFormat="1" ht="18" customHeight="1" spans="1:10">
      <c r="A5" s="15"/>
      <c r="B5" s="15"/>
      <c r="C5" s="15" t="s">
        <v>14</v>
      </c>
      <c r="D5" s="17">
        <v>1</v>
      </c>
      <c r="E5" s="17">
        <v>18</v>
      </c>
      <c r="F5" s="15" t="s">
        <v>15</v>
      </c>
      <c r="G5" s="18" t="s">
        <v>16</v>
      </c>
      <c r="H5" s="19">
        <f>E5/10</f>
        <v>1.8</v>
      </c>
      <c r="I5" s="19">
        <f t="shared" ref="I5:I12" si="0">H5+0</f>
        <v>1.8</v>
      </c>
      <c r="J5" s="22"/>
    </row>
    <row r="6" s="2" customFormat="1" ht="18" customHeight="1" spans="1:10">
      <c r="A6" s="15"/>
      <c r="B6" s="15"/>
      <c r="C6" s="15" t="s">
        <v>14</v>
      </c>
      <c r="D6" s="17">
        <v>4</v>
      </c>
      <c r="E6" s="17">
        <v>71.6</v>
      </c>
      <c r="F6" s="15" t="s">
        <v>18</v>
      </c>
      <c r="G6" s="18" t="s">
        <v>19</v>
      </c>
      <c r="H6" s="19">
        <f>E6/4.05</f>
        <v>17.679012345679</v>
      </c>
      <c r="I6" s="19">
        <f t="shared" si="0"/>
        <v>17.679012345679</v>
      </c>
      <c r="J6" s="22"/>
    </row>
    <row r="7" s="2" customFormat="1" ht="18" customHeight="1" spans="1:10">
      <c r="A7" s="15"/>
      <c r="B7" s="15"/>
      <c r="C7" s="15" t="s">
        <v>20</v>
      </c>
      <c r="D7" s="17">
        <v>19</v>
      </c>
      <c r="E7" s="17">
        <v>275.5</v>
      </c>
      <c r="F7" s="15" t="s">
        <v>18</v>
      </c>
      <c r="G7" s="18" t="s">
        <v>19</v>
      </c>
      <c r="H7" s="19">
        <f>E7/4.05</f>
        <v>68.0246913580247</v>
      </c>
      <c r="I7" s="19">
        <f t="shared" si="0"/>
        <v>68.0246913580247</v>
      </c>
      <c r="J7" s="22"/>
    </row>
    <row r="8" s="2" customFormat="1" ht="18" customHeight="1" spans="1:10">
      <c r="A8" s="15"/>
      <c r="B8" s="15"/>
      <c r="C8" s="15" t="s">
        <v>21</v>
      </c>
      <c r="D8" s="17">
        <v>2</v>
      </c>
      <c r="E8" s="17">
        <v>108.2</v>
      </c>
      <c r="F8" s="15" t="s">
        <v>18</v>
      </c>
      <c r="G8" s="18" t="s">
        <v>19</v>
      </c>
      <c r="H8" s="19">
        <f>E8/4.05</f>
        <v>26.7160493827161</v>
      </c>
      <c r="I8" s="19">
        <f t="shared" si="0"/>
        <v>26.7160493827161</v>
      </c>
      <c r="J8" s="22"/>
    </row>
    <row r="9" s="2" customFormat="1" ht="18" customHeight="1" spans="1:10">
      <c r="A9" s="15"/>
      <c r="B9" s="15"/>
      <c r="C9" s="15" t="s">
        <v>21</v>
      </c>
      <c r="D9" s="17">
        <v>1</v>
      </c>
      <c r="E9" s="17">
        <v>18.2</v>
      </c>
      <c r="F9" s="15" t="s">
        <v>15</v>
      </c>
      <c r="G9" s="18" t="s">
        <v>16</v>
      </c>
      <c r="H9" s="19">
        <f>E9/10</f>
        <v>1.82</v>
      </c>
      <c r="I9" s="19">
        <f t="shared" si="0"/>
        <v>1.82</v>
      </c>
      <c r="J9" s="22"/>
    </row>
    <row r="10" s="2" customFormat="1" ht="18" customHeight="1" spans="1:10">
      <c r="A10" s="15"/>
      <c r="B10" s="15"/>
      <c r="C10" s="15" t="s">
        <v>21</v>
      </c>
      <c r="D10" s="17">
        <v>1</v>
      </c>
      <c r="E10" s="17">
        <v>34.9</v>
      </c>
      <c r="F10" s="15" t="s">
        <v>18</v>
      </c>
      <c r="G10" s="18" t="s">
        <v>19</v>
      </c>
      <c r="H10" s="19">
        <f>E10/4.05</f>
        <v>8.61728395061728</v>
      </c>
      <c r="I10" s="19">
        <f t="shared" si="0"/>
        <v>8.61728395061728</v>
      </c>
      <c r="J10" s="22"/>
    </row>
    <row r="11" s="2" customFormat="1" ht="18" customHeight="1" spans="1:10">
      <c r="A11" s="15"/>
      <c r="B11" s="20" t="s">
        <v>22</v>
      </c>
      <c r="C11" s="18"/>
      <c r="D11" s="18"/>
      <c r="E11" s="18"/>
      <c r="F11" s="15"/>
      <c r="G11" s="18"/>
      <c r="H11" s="19">
        <v>130.1</v>
      </c>
      <c r="I11" s="19">
        <v>130.1</v>
      </c>
      <c r="J11" s="22"/>
    </row>
    <row r="12" s="2" customFormat="1" ht="18" customHeight="1" spans="1:10">
      <c r="A12" s="15" t="s">
        <v>23</v>
      </c>
      <c r="B12" s="15" t="s">
        <v>24</v>
      </c>
      <c r="C12" s="15" t="s">
        <v>25</v>
      </c>
      <c r="D12" s="17">
        <v>6</v>
      </c>
      <c r="E12" s="17">
        <v>118.8</v>
      </c>
      <c r="F12" s="15" t="s">
        <v>18</v>
      </c>
      <c r="G12" s="18" t="s">
        <v>19</v>
      </c>
      <c r="H12" s="19">
        <f>E12/4.05</f>
        <v>29.3333333333333</v>
      </c>
      <c r="I12" s="19">
        <f t="shared" si="0"/>
        <v>29.3333333333333</v>
      </c>
      <c r="J12" s="22"/>
    </row>
    <row r="13" s="2" customFormat="1" ht="18" customHeight="1" spans="1:10">
      <c r="A13" s="15"/>
      <c r="B13" s="15"/>
      <c r="C13" s="15" t="s">
        <v>26</v>
      </c>
      <c r="D13" s="17">
        <v>5</v>
      </c>
      <c r="E13" s="17">
        <v>83.5</v>
      </c>
      <c r="F13" s="15" t="s">
        <v>15</v>
      </c>
      <c r="G13" s="18" t="s">
        <v>16</v>
      </c>
      <c r="H13" s="19">
        <f>E13/10</f>
        <v>8.35</v>
      </c>
      <c r="I13" s="19">
        <f t="shared" ref="I13:I76" si="1">H13+0</f>
        <v>8.35</v>
      </c>
      <c r="J13" s="22"/>
    </row>
    <row r="14" s="2" customFormat="1" ht="18" customHeight="1" spans="1:10">
      <c r="A14" s="15"/>
      <c r="B14" s="15"/>
      <c r="C14" s="15" t="s">
        <v>26</v>
      </c>
      <c r="D14" s="17">
        <v>7</v>
      </c>
      <c r="E14" s="17">
        <v>109.5</v>
      </c>
      <c r="F14" s="15" t="s">
        <v>18</v>
      </c>
      <c r="G14" s="18" t="s">
        <v>19</v>
      </c>
      <c r="H14" s="19">
        <f>E14/4.05</f>
        <v>27.037037037037</v>
      </c>
      <c r="I14" s="19">
        <f t="shared" si="1"/>
        <v>27.037037037037</v>
      </c>
      <c r="J14" s="22"/>
    </row>
    <row r="15" s="2" customFormat="1" ht="18" customHeight="1" spans="1:10">
      <c r="A15" s="15"/>
      <c r="B15" s="15"/>
      <c r="C15" s="15" t="s">
        <v>26</v>
      </c>
      <c r="D15" s="17">
        <v>5</v>
      </c>
      <c r="E15" s="17">
        <v>128.5</v>
      </c>
      <c r="F15" s="15" t="s">
        <v>18</v>
      </c>
      <c r="G15" s="18" t="s">
        <v>19</v>
      </c>
      <c r="H15" s="19">
        <f>E15/4.05</f>
        <v>31.7283950617284</v>
      </c>
      <c r="I15" s="19">
        <f t="shared" si="1"/>
        <v>31.7283950617284</v>
      </c>
      <c r="J15" s="22"/>
    </row>
    <row r="16" s="2" customFormat="1" ht="18" customHeight="1" spans="1:10">
      <c r="A16" s="15"/>
      <c r="B16" s="15"/>
      <c r="C16" s="15" t="s">
        <v>27</v>
      </c>
      <c r="D16" s="17">
        <v>10</v>
      </c>
      <c r="E16" s="17">
        <v>102</v>
      </c>
      <c r="F16" s="15" t="s">
        <v>18</v>
      </c>
      <c r="G16" s="18" t="s">
        <v>19</v>
      </c>
      <c r="H16" s="19">
        <f>E16/4.05</f>
        <v>25.1851851851852</v>
      </c>
      <c r="I16" s="19">
        <f t="shared" si="1"/>
        <v>25.1851851851852</v>
      </c>
      <c r="J16" s="22"/>
    </row>
    <row r="17" s="2" customFormat="1" ht="18" customHeight="1" spans="1:10">
      <c r="A17" s="15"/>
      <c r="B17" s="15"/>
      <c r="C17" s="15" t="s">
        <v>27</v>
      </c>
      <c r="D17" s="17">
        <v>4</v>
      </c>
      <c r="E17" s="17">
        <v>152.4</v>
      </c>
      <c r="F17" s="15" t="s">
        <v>18</v>
      </c>
      <c r="G17" s="18" t="s">
        <v>19</v>
      </c>
      <c r="H17" s="19">
        <f>E17/4.05</f>
        <v>37.6296296296296</v>
      </c>
      <c r="I17" s="19">
        <f t="shared" si="1"/>
        <v>37.6296296296296</v>
      </c>
      <c r="J17" s="22"/>
    </row>
    <row r="18" s="2" customFormat="1" ht="18" customHeight="1" spans="1:10">
      <c r="A18" s="15"/>
      <c r="B18" s="15"/>
      <c r="C18" s="15" t="s">
        <v>28</v>
      </c>
      <c r="D18" s="17">
        <v>10</v>
      </c>
      <c r="E18" s="17">
        <v>231</v>
      </c>
      <c r="F18" s="15" t="s">
        <v>15</v>
      </c>
      <c r="G18" s="18" t="s">
        <v>29</v>
      </c>
      <c r="H18" s="19">
        <f>E18/10</f>
        <v>23.1</v>
      </c>
      <c r="I18" s="19">
        <f t="shared" si="1"/>
        <v>23.1</v>
      </c>
      <c r="J18" s="22"/>
    </row>
    <row r="19" s="2" customFormat="1" ht="18" customHeight="1" spans="1:10">
      <c r="A19" s="15"/>
      <c r="B19" s="15"/>
      <c r="C19" s="15" t="s">
        <v>28</v>
      </c>
      <c r="D19" s="17">
        <v>19.5</v>
      </c>
      <c r="E19" s="17">
        <v>450.3</v>
      </c>
      <c r="F19" s="15" t="s">
        <v>18</v>
      </c>
      <c r="G19" s="18" t="s">
        <v>19</v>
      </c>
      <c r="H19" s="19">
        <f>E19/4.05</f>
        <v>111.185185185185</v>
      </c>
      <c r="I19" s="19">
        <f t="shared" si="1"/>
        <v>111.185185185185</v>
      </c>
      <c r="J19" s="22"/>
    </row>
    <row r="20" s="2" customFormat="1" ht="18" customHeight="1" spans="1:10">
      <c r="A20" s="15"/>
      <c r="B20" s="20" t="s">
        <v>22</v>
      </c>
      <c r="C20" s="15"/>
      <c r="D20" s="18"/>
      <c r="E20" s="18"/>
      <c r="F20" s="15"/>
      <c r="G20" s="18"/>
      <c r="H20" s="19">
        <f>SUM(H12:H19)</f>
        <v>293.548765432099</v>
      </c>
      <c r="I20" s="19">
        <f t="shared" si="1"/>
        <v>293.548765432099</v>
      </c>
      <c r="J20" s="22"/>
    </row>
    <row r="21" s="2" customFormat="1" ht="18" customHeight="1" spans="1:10">
      <c r="A21" s="21" t="s">
        <v>30</v>
      </c>
      <c r="B21" s="15" t="s">
        <v>31</v>
      </c>
      <c r="C21" s="15" t="s">
        <v>32</v>
      </c>
      <c r="D21" s="17">
        <v>8</v>
      </c>
      <c r="E21" s="17">
        <v>116</v>
      </c>
      <c r="F21" s="15" t="s">
        <v>18</v>
      </c>
      <c r="G21" s="18" t="s">
        <v>19</v>
      </c>
      <c r="H21" s="19">
        <f>E21/4.05</f>
        <v>28.641975308642</v>
      </c>
      <c r="I21" s="19">
        <f t="shared" si="1"/>
        <v>28.641975308642</v>
      </c>
      <c r="J21" s="25"/>
    </row>
    <row r="22" s="2" customFormat="1" ht="18" customHeight="1" spans="1:10">
      <c r="A22" s="21"/>
      <c r="B22" s="15"/>
      <c r="C22" s="15" t="s">
        <v>33</v>
      </c>
      <c r="D22" s="17">
        <v>9</v>
      </c>
      <c r="E22" s="17">
        <v>130.5</v>
      </c>
      <c r="F22" s="15" t="s">
        <v>18</v>
      </c>
      <c r="G22" s="18" t="s">
        <v>19</v>
      </c>
      <c r="H22" s="19">
        <f>E22/4.05</f>
        <v>32.2222222222222</v>
      </c>
      <c r="I22" s="19">
        <f t="shared" si="1"/>
        <v>32.2222222222222</v>
      </c>
      <c r="J22" s="25"/>
    </row>
    <row r="23" s="2" customFormat="1" ht="18" customHeight="1" spans="1:10">
      <c r="A23" s="21"/>
      <c r="B23" s="15"/>
      <c r="C23" s="15" t="s">
        <v>33</v>
      </c>
      <c r="D23" s="17">
        <v>8</v>
      </c>
      <c r="E23" s="17">
        <v>156.8</v>
      </c>
      <c r="F23" s="15" t="s">
        <v>18</v>
      </c>
      <c r="G23" s="18" t="s">
        <v>19</v>
      </c>
      <c r="H23" s="19">
        <f>E23/4.05</f>
        <v>38.7160493827161</v>
      </c>
      <c r="I23" s="19">
        <f t="shared" si="1"/>
        <v>38.7160493827161</v>
      </c>
      <c r="J23" s="25"/>
    </row>
    <row r="24" s="2" customFormat="1" ht="18" customHeight="1" spans="1:10">
      <c r="A24" s="21"/>
      <c r="B24" s="20" t="s">
        <v>22</v>
      </c>
      <c r="C24" s="15"/>
      <c r="D24" s="18"/>
      <c r="E24" s="18"/>
      <c r="F24" s="15"/>
      <c r="G24" s="18"/>
      <c r="H24" s="19">
        <f>SUM(H21:H23)</f>
        <v>99.5802469135803</v>
      </c>
      <c r="I24" s="19">
        <f t="shared" si="1"/>
        <v>99.5802469135803</v>
      </c>
      <c r="J24" s="25"/>
    </row>
    <row r="25" s="2" customFormat="1" ht="18" customHeight="1" spans="1:10">
      <c r="A25" s="15" t="s">
        <v>34</v>
      </c>
      <c r="B25" s="15" t="s">
        <v>35</v>
      </c>
      <c r="C25" s="15" t="s">
        <v>36</v>
      </c>
      <c r="D25" s="17">
        <v>29</v>
      </c>
      <c r="E25" s="17">
        <v>813.5</v>
      </c>
      <c r="F25" s="15" t="s">
        <v>37</v>
      </c>
      <c r="G25" s="18" t="s">
        <v>38</v>
      </c>
      <c r="H25" s="19">
        <f>E25/13.2</f>
        <v>61.6287878787879</v>
      </c>
      <c r="I25" s="19">
        <f t="shared" si="1"/>
        <v>61.6287878787879</v>
      </c>
      <c r="J25" s="25"/>
    </row>
    <row r="26" s="2" customFormat="1" ht="18" customHeight="1" spans="1:10">
      <c r="A26" s="15"/>
      <c r="B26" s="15"/>
      <c r="C26" s="15" t="s">
        <v>36</v>
      </c>
      <c r="D26" s="17">
        <v>6</v>
      </c>
      <c r="E26" s="17">
        <v>54</v>
      </c>
      <c r="F26" s="15" t="s">
        <v>37</v>
      </c>
      <c r="G26" s="18" t="s">
        <v>38</v>
      </c>
      <c r="H26" s="19">
        <f>E26/13.2</f>
        <v>4.09090909090909</v>
      </c>
      <c r="I26" s="19">
        <f t="shared" si="1"/>
        <v>4.09090909090909</v>
      </c>
      <c r="J26" s="25"/>
    </row>
    <row r="27" s="2" customFormat="1" ht="18" customHeight="1" spans="1:10">
      <c r="A27" s="15"/>
      <c r="B27" s="15"/>
      <c r="C27" s="15" t="s">
        <v>36</v>
      </c>
      <c r="D27" s="17">
        <v>2</v>
      </c>
      <c r="E27" s="17">
        <v>19.2</v>
      </c>
      <c r="F27" s="15" t="s">
        <v>18</v>
      </c>
      <c r="G27" s="18" t="s">
        <v>19</v>
      </c>
      <c r="H27" s="19">
        <f>E27/4.05</f>
        <v>4.74074074074074</v>
      </c>
      <c r="I27" s="19">
        <f t="shared" si="1"/>
        <v>4.74074074074074</v>
      </c>
      <c r="J27" s="25"/>
    </row>
    <row r="28" s="2" customFormat="1" ht="18" customHeight="1" spans="1:10">
      <c r="A28" s="15"/>
      <c r="B28" s="15"/>
      <c r="C28" s="15" t="s">
        <v>36</v>
      </c>
      <c r="D28" s="17">
        <v>1</v>
      </c>
      <c r="E28" s="17">
        <v>24.2</v>
      </c>
      <c r="F28" s="15" t="s">
        <v>18</v>
      </c>
      <c r="G28" s="18" t="s">
        <v>19</v>
      </c>
      <c r="H28" s="19">
        <f>E28/4.05</f>
        <v>5.97530864197531</v>
      </c>
      <c r="I28" s="19">
        <f t="shared" si="1"/>
        <v>5.97530864197531</v>
      </c>
      <c r="J28" s="25"/>
    </row>
    <row r="29" s="2" customFormat="1" ht="18" customHeight="1" spans="1:10">
      <c r="A29" s="15"/>
      <c r="B29" s="15"/>
      <c r="C29" s="15" t="s">
        <v>39</v>
      </c>
      <c r="D29" s="17">
        <v>2</v>
      </c>
      <c r="E29" s="17">
        <v>43.5</v>
      </c>
      <c r="F29" s="15" t="s">
        <v>18</v>
      </c>
      <c r="G29" s="18" t="s">
        <v>19</v>
      </c>
      <c r="H29" s="19">
        <f>E29/4.05</f>
        <v>10.7407407407407</v>
      </c>
      <c r="I29" s="19">
        <f t="shared" si="1"/>
        <v>10.7407407407407</v>
      </c>
      <c r="J29" s="25"/>
    </row>
    <row r="30" s="2" customFormat="1" ht="18" customHeight="1" spans="1:10">
      <c r="A30" s="15"/>
      <c r="B30" s="15"/>
      <c r="C30" s="15" t="s">
        <v>39</v>
      </c>
      <c r="D30" s="17">
        <v>5</v>
      </c>
      <c r="E30" s="17">
        <v>57.5</v>
      </c>
      <c r="F30" s="15" t="s">
        <v>37</v>
      </c>
      <c r="G30" s="18" t="s">
        <v>38</v>
      </c>
      <c r="H30" s="19">
        <f>E30/13.2</f>
        <v>4.35606060606061</v>
      </c>
      <c r="I30" s="19">
        <f t="shared" si="1"/>
        <v>4.35606060606061</v>
      </c>
      <c r="J30" s="25"/>
    </row>
    <row r="31" s="2" customFormat="1" ht="18" customHeight="1" spans="1:10">
      <c r="A31" s="15"/>
      <c r="B31" s="20" t="s">
        <v>22</v>
      </c>
      <c r="C31" s="15"/>
      <c r="D31" s="18"/>
      <c r="E31" s="18"/>
      <c r="F31" s="15"/>
      <c r="G31" s="18"/>
      <c r="H31" s="19">
        <f>SUM(H25:H30)</f>
        <v>91.5325476992144</v>
      </c>
      <c r="I31" s="19">
        <f t="shared" si="1"/>
        <v>91.5325476992144</v>
      </c>
      <c r="J31" s="25"/>
    </row>
    <row r="32" s="2" customFormat="1" ht="18" customHeight="1" spans="1:10">
      <c r="A32" s="15" t="s">
        <v>40</v>
      </c>
      <c r="B32" s="15" t="s">
        <v>41</v>
      </c>
      <c r="C32" s="15" t="s">
        <v>42</v>
      </c>
      <c r="D32" s="17">
        <v>3</v>
      </c>
      <c r="E32" s="17">
        <v>60</v>
      </c>
      <c r="F32" s="15" t="s">
        <v>18</v>
      </c>
      <c r="G32" s="18" t="s">
        <v>19</v>
      </c>
      <c r="H32" s="19">
        <f>E32/4.05</f>
        <v>14.8148148148148</v>
      </c>
      <c r="I32" s="19">
        <f t="shared" si="1"/>
        <v>14.8148148148148</v>
      </c>
      <c r="J32" s="25"/>
    </row>
    <row r="33" s="2" customFormat="1" ht="18" customHeight="1" spans="1:10">
      <c r="A33" s="15"/>
      <c r="B33" s="15"/>
      <c r="C33" s="15" t="s">
        <v>43</v>
      </c>
      <c r="D33" s="17">
        <v>3</v>
      </c>
      <c r="E33" s="17">
        <v>165</v>
      </c>
      <c r="F33" s="15" t="s">
        <v>18</v>
      </c>
      <c r="G33" s="18" t="s">
        <v>19</v>
      </c>
      <c r="H33" s="19">
        <f>E33/4.05</f>
        <v>40.7407407407407</v>
      </c>
      <c r="I33" s="19">
        <f t="shared" si="1"/>
        <v>40.7407407407407</v>
      </c>
      <c r="J33" s="25"/>
    </row>
    <row r="34" s="2" customFormat="1" ht="18" customHeight="1" spans="1:10">
      <c r="A34" s="15"/>
      <c r="B34" s="15"/>
      <c r="C34" s="15" t="s">
        <v>43</v>
      </c>
      <c r="D34" s="17">
        <v>20</v>
      </c>
      <c r="E34" s="17">
        <v>550</v>
      </c>
      <c r="F34" s="15" t="s">
        <v>18</v>
      </c>
      <c r="G34" s="18" t="s">
        <v>19</v>
      </c>
      <c r="H34" s="19">
        <f>E34/4.05</f>
        <v>135.802469135802</v>
      </c>
      <c r="I34" s="19">
        <f t="shared" si="1"/>
        <v>135.802469135802</v>
      </c>
      <c r="J34" s="25"/>
    </row>
    <row r="35" s="2" customFormat="1" ht="18" customHeight="1" spans="1:10">
      <c r="A35" s="15"/>
      <c r="B35" s="20" t="s">
        <v>22</v>
      </c>
      <c r="C35" s="18"/>
      <c r="D35" s="18"/>
      <c r="E35" s="18"/>
      <c r="F35" s="15"/>
      <c r="G35" s="18"/>
      <c r="H35" s="19">
        <f>SUM(H32:H34)</f>
        <v>191.358024691358</v>
      </c>
      <c r="I35" s="19">
        <f t="shared" si="1"/>
        <v>191.358024691358</v>
      </c>
      <c r="J35" s="25"/>
    </row>
    <row r="36" s="2" customFormat="1" ht="18" customHeight="1" spans="1:10">
      <c r="A36" s="15" t="s">
        <v>44</v>
      </c>
      <c r="B36" s="15" t="s">
        <v>45</v>
      </c>
      <c r="C36" s="15" t="s">
        <v>46</v>
      </c>
      <c r="D36" s="17">
        <v>23</v>
      </c>
      <c r="E36" s="17">
        <v>443.9</v>
      </c>
      <c r="F36" s="15" t="s">
        <v>18</v>
      </c>
      <c r="G36" s="18" t="s">
        <v>19</v>
      </c>
      <c r="H36" s="19">
        <f>E36/4.05</f>
        <v>109.604938271605</v>
      </c>
      <c r="I36" s="19">
        <f t="shared" si="1"/>
        <v>109.604938271605</v>
      </c>
      <c r="J36" s="25"/>
    </row>
    <row r="37" s="2" customFormat="1" ht="18" customHeight="1" spans="1:10">
      <c r="A37" s="15"/>
      <c r="B37" s="20" t="s">
        <v>22</v>
      </c>
      <c r="C37" s="15"/>
      <c r="D37" s="18"/>
      <c r="E37" s="18"/>
      <c r="F37" s="15"/>
      <c r="G37" s="18"/>
      <c r="H37" s="19">
        <f>SUM(H36:H36)</f>
        <v>109.604938271605</v>
      </c>
      <c r="I37" s="19">
        <f t="shared" si="1"/>
        <v>109.604938271605</v>
      </c>
      <c r="J37" s="25"/>
    </row>
    <row r="38" s="2" customFormat="1" ht="18" customHeight="1" spans="1:10">
      <c r="A38" s="15" t="s">
        <v>47</v>
      </c>
      <c r="B38" s="15" t="s">
        <v>48</v>
      </c>
      <c r="C38" s="15" t="s">
        <v>49</v>
      </c>
      <c r="D38" s="22">
        <v>6</v>
      </c>
      <c r="E38" s="22">
        <v>151.2</v>
      </c>
      <c r="F38" s="15" t="s">
        <v>18</v>
      </c>
      <c r="G38" s="18" t="s">
        <v>19</v>
      </c>
      <c r="H38" s="19">
        <f>E38/4.05</f>
        <v>37.3333333333333</v>
      </c>
      <c r="I38" s="19">
        <f t="shared" si="1"/>
        <v>37.3333333333333</v>
      </c>
      <c r="J38" s="25"/>
    </row>
    <row r="39" s="2" customFormat="1" ht="18" customHeight="1" spans="1:10">
      <c r="A39" s="18"/>
      <c r="B39" s="15"/>
      <c r="C39" s="15" t="s">
        <v>49</v>
      </c>
      <c r="D39" s="17">
        <v>4</v>
      </c>
      <c r="E39" s="17">
        <v>100.8</v>
      </c>
      <c r="F39" s="15" t="s">
        <v>37</v>
      </c>
      <c r="G39" s="18" t="s">
        <v>38</v>
      </c>
      <c r="H39" s="19">
        <f>E39/13.2</f>
        <v>7.63636363636364</v>
      </c>
      <c r="I39" s="19">
        <f t="shared" si="1"/>
        <v>7.63636363636364</v>
      </c>
      <c r="J39" s="25"/>
    </row>
    <row r="40" s="2" customFormat="1" ht="18" customHeight="1" spans="1:10">
      <c r="A40" s="18"/>
      <c r="B40" s="15"/>
      <c r="C40" s="15" t="s">
        <v>49</v>
      </c>
      <c r="D40" s="17">
        <v>3</v>
      </c>
      <c r="E40" s="17">
        <v>66</v>
      </c>
      <c r="F40" s="15" t="s">
        <v>18</v>
      </c>
      <c r="G40" s="18" t="s">
        <v>19</v>
      </c>
      <c r="H40" s="19">
        <f>E40/4.05</f>
        <v>16.2962962962963</v>
      </c>
      <c r="I40" s="19">
        <f t="shared" si="1"/>
        <v>16.2962962962963</v>
      </c>
      <c r="J40" s="25"/>
    </row>
    <row r="41" s="2" customFormat="1" ht="18" customHeight="1" spans="1:10">
      <c r="A41" s="18"/>
      <c r="B41" s="20" t="s">
        <v>22</v>
      </c>
      <c r="C41" s="15"/>
      <c r="D41" s="18"/>
      <c r="E41" s="18"/>
      <c r="F41" s="15"/>
      <c r="G41" s="18"/>
      <c r="H41" s="19">
        <v>61.2</v>
      </c>
      <c r="I41" s="19">
        <v>61.2</v>
      </c>
      <c r="J41" s="25"/>
    </row>
    <row r="42" s="2" customFormat="1" ht="18" customHeight="1" spans="1:10">
      <c r="A42" s="15" t="s">
        <v>50</v>
      </c>
      <c r="B42" s="15" t="s">
        <v>51</v>
      </c>
      <c r="C42" s="15" t="s">
        <v>52</v>
      </c>
      <c r="D42" s="17">
        <v>17.5</v>
      </c>
      <c r="E42" s="17">
        <v>586</v>
      </c>
      <c r="F42" s="15" t="s">
        <v>37</v>
      </c>
      <c r="G42" s="18" t="s">
        <v>38</v>
      </c>
      <c r="H42" s="19">
        <f t="shared" ref="H42:H48" si="2">E42/13.2</f>
        <v>44.3939393939394</v>
      </c>
      <c r="I42" s="19">
        <f t="shared" si="1"/>
        <v>44.3939393939394</v>
      </c>
      <c r="J42" s="25"/>
    </row>
    <row r="43" s="2" customFormat="1" ht="18" customHeight="1" spans="1:10">
      <c r="A43" s="18"/>
      <c r="B43" s="15"/>
      <c r="C43" s="15" t="s">
        <v>52</v>
      </c>
      <c r="D43" s="17">
        <v>12</v>
      </c>
      <c r="E43" s="17">
        <v>462</v>
      </c>
      <c r="F43" s="15" t="s">
        <v>37</v>
      </c>
      <c r="G43" s="18" t="s">
        <v>38</v>
      </c>
      <c r="H43" s="19">
        <f t="shared" si="2"/>
        <v>35</v>
      </c>
      <c r="I43" s="19">
        <f t="shared" si="1"/>
        <v>35</v>
      </c>
      <c r="J43" s="25"/>
    </row>
    <row r="44" s="2" customFormat="1" ht="18" customHeight="1" spans="1:10">
      <c r="A44" s="18"/>
      <c r="B44" s="15"/>
      <c r="C44" s="15" t="s">
        <v>52</v>
      </c>
      <c r="D44" s="17">
        <v>15</v>
      </c>
      <c r="E44" s="17">
        <v>624</v>
      </c>
      <c r="F44" s="15" t="s">
        <v>37</v>
      </c>
      <c r="G44" s="18" t="s">
        <v>38</v>
      </c>
      <c r="H44" s="19">
        <f t="shared" si="2"/>
        <v>47.2727272727273</v>
      </c>
      <c r="I44" s="19">
        <f t="shared" si="1"/>
        <v>47.2727272727273</v>
      </c>
      <c r="J44" s="25"/>
    </row>
    <row r="45" s="2" customFormat="1" ht="18" customHeight="1" spans="1:10">
      <c r="A45" s="18"/>
      <c r="B45" s="15"/>
      <c r="C45" s="15" t="s">
        <v>52</v>
      </c>
      <c r="D45" s="17">
        <v>17.5</v>
      </c>
      <c r="E45" s="17">
        <v>768.3</v>
      </c>
      <c r="F45" s="15" t="s">
        <v>37</v>
      </c>
      <c r="G45" s="18" t="s">
        <v>38</v>
      </c>
      <c r="H45" s="19">
        <f t="shared" si="2"/>
        <v>58.2045454545455</v>
      </c>
      <c r="I45" s="19">
        <f t="shared" si="1"/>
        <v>58.2045454545455</v>
      </c>
      <c r="J45" s="25"/>
    </row>
    <row r="46" s="2" customFormat="1" ht="18" customHeight="1" spans="1:10">
      <c r="A46" s="18"/>
      <c r="B46" s="15"/>
      <c r="C46" s="15" t="s">
        <v>53</v>
      </c>
      <c r="D46" s="17">
        <v>15</v>
      </c>
      <c r="E46" s="17">
        <v>285</v>
      </c>
      <c r="F46" s="15" t="s">
        <v>37</v>
      </c>
      <c r="G46" s="18" t="s">
        <v>38</v>
      </c>
      <c r="H46" s="19">
        <f t="shared" si="2"/>
        <v>21.5909090909091</v>
      </c>
      <c r="I46" s="19">
        <f t="shared" si="1"/>
        <v>21.5909090909091</v>
      </c>
      <c r="J46" s="25"/>
    </row>
    <row r="47" s="2" customFormat="1" ht="18" customHeight="1" spans="1:10">
      <c r="A47" s="18"/>
      <c r="B47" s="15"/>
      <c r="C47" s="15" t="s">
        <v>53</v>
      </c>
      <c r="D47" s="17">
        <v>17</v>
      </c>
      <c r="E47" s="17">
        <v>345</v>
      </c>
      <c r="F47" s="15" t="s">
        <v>37</v>
      </c>
      <c r="G47" s="18" t="s">
        <v>38</v>
      </c>
      <c r="H47" s="19">
        <f t="shared" si="2"/>
        <v>26.1363636363636</v>
      </c>
      <c r="I47" s="19">
        <f t="shared" si="1"/>
        <v>26.1363636363636</v>
      </c>
      <c r="J47" s="25"/>
    </row>
    <row r="48" s="2" customFormat="1" ht="18" customHeight="1" spans="1:10">
      <c r="A48" s="18"/>
      <c r="B48" s="15"/>
      <c r="C48" s="15" t="s">
        <v>53</v>
      </c>
      <c r="D48" s="17">
        <v>15</v>
      </c>
      <c r="E48" s="17">
        <v>300</v>
      </c>
      <c r="F48" s="15" t="s">
        <v>37</v>
      </c>
      <c r="G48" s="18" t="s">
        <v>38</v>
      </c>
      <c r="H48" s="19">
        <f t="shared" si="2"/>
        <v>22.7272727272727</v>
      </c>
      <c r="I48" s="19">
        <f t="shared" si="1"/>
        <v>22.7272727272727</v>
      </c>
      <c r="J48" s="25"/>
    </row>
    <row r="49" s="2" customFormat="1" ht="18" customHeight="1" spans="1:10">
      <c r="A49" s="18"/>
      <c r="B49" s="20" t="s">
        <v>22</v>
      </c>
      <c r="C49" s="15"/>
      <c r="D49" s="18"/>
      <c r="E49" s="18"/>
      <c r="F49" s="15"/>
      <c r="G49" s="18"/>
      <c r="H49" s="19">
        <f>SUM(H42:H48)</f>
        <v>255.325757575758</v>
      </c>
      <c r="I49" s="19">
        <f t="shared" si="1"/>
        <v>255.325757575758</v>
      </c>
      <c r="J49" s="25"/>
    </row>
    <row r="50" s="2" customFormat="1" ht="18" customHeight="1" spans="1:10">
      <c r="A50" s="15" t="s">
        <v>54</v>
      </c>
      <c r="B50" s="15" t="s">
        <v>55</v>
      </c>
      <c r="C50" s="15" t="s">
        <v>56</v>
      </c>
      <c r="D50" s="17">
        <v>16</v>
      </c>
      <c r="E50" s="17">
        <v>368</v>
      </c>
      <c r="F50" s="15" t="s">
        <v>18</v>
      </c>
      <c r="G50" s="18" t="s">
        <v>19</v>
      </c>
      <c r="H50" s="19">
        <f>E50/4.05</f>
        <v>90.8641975308642</v>
      </c>
      <c r="I50" s="19">
        <f t="shared" si="1"/>
        <v>90.8641975308642</v>
      </c>
      <c r="J50" s="25"/>
    </row>
    <row r="51" s="2" customFormat="1" ht="18" customHeight="1" spans="1:10">
      <c r="A51" s="15"/>
      <c r="B51" s="15"/>
      <c r="C51" s="15" t="s">
        <v>56</v>
      </c>
      <c r="D51" s="17">
        <v>3</v>
      </c>
      <c r="E51" s="17">
        <v>72</v>
      </c>
      <c r="F51" s="15" t="s">
        <v>37</v>
      </c>
      <c r="G51" s="18" t="s">
        <v>38</v>
      </c>
      <c r="H51" s="19">
        <f>E51/13.2</f>
        <v>5.45454545454546</v>
      </c>
      <c r="I51" s="19">
        <f t="shared" si="1"/>
        <v>5.45454545454546</v>
      </c>
      <c r="J51" s="25"/>
    </row>
    <row r="52" s="2" customFormat="1" ht="18" customHeight="1" spans="1:10">
      <c r="A52" s="15"/>
      <c r="B52" s="20" t="s">
        <v>22</v>
      </c>
      <c r="C52" s="15"/>
      <c r="D52" s="18"/>
      <c r="E52" s="18"/>
      <c r="F52" s="15"/>
      <c r="G52" s="18"/>
      <c r="H52" s="19">
        <v>96.4</v>
      </c>
      <c r="I52" s="19">
        <f t="shared" si="1"/>
        <v>96.4</v>
      </c>
      <c r="J52" s="25"/>
    </row>
    <row r="53" s="2" customFormat="1" ht="18" customHeight="1" spans="1:10">
      <c r="A53" s="15" t="s">
        <v>57</v>
      </c>
      <c r="B53" s="15" t="s">
        <v>58</v>
      </c>
      <c r="C53" s="15" t="s">
        <v>59</v>
      </c>
      <c r="D53" s="17">
        <v>13</v>
      </c>
      <c r="E53" s="17">
        <v>149.5</v>
      </c>
      <c r="F53" s="15" t="s">
        <v>37</v>
      </c>
      <c r="G53" s="18" t="s">
        <v>38</v>
      </c>
      <c r="H53" s="19">
        <f>E53/13.2</f>
        <v>11.3257575757576</v>
      </c>
      <c r="I53" s="19">
        <f t="shared" si="1"/>
        <v>11.3257575757576</v>
      </c>
      <c r="J53" s="25"/>
    </row>
    <row r="54" s="2" customFormat="1" ht="18" customHeight="1" spans="1:10">
      <c r="A54" s="15"/>
      <c r="B54" s="15"/>
      <c r="C54" s="15" t="s">
        <v>59</v>
      </c>
      <c r="D54" s="17">
        <v>12</v>
      </c>
      <c r="E54" s="17">
        <v>192</v>
      </c>
      <c r="F54" s="15" t="s">
        <v>37</v>
      </c>
      <c r="G54" s="18" t="s">
        <v>38</v>
      </c>
      <c r="H54" s="19">
        <f>E54/13.2</f>
        <v>14.5454545454545</v>
      </c>
      <c r="I54" s="19">
        <f t="shared" si="1"/>
        <v>14.5454545454545</v>
      </c>
      <c r="J54" s="25"/>
    </row>
    <row r="55" s="2" customFormat="1" ht="18" customHeight="1" spans="1:10">
      <c r="A55" s="15"/>
      <c r="B55" s="15"/>
      <c r="C55" s="15" t="s">
        <v>59</v>
      </c>
      <c r="D55" s="17">
        <v>2</v>
      </c>
      <c r="E55" s="17">
        <v>29</v>
      </c>
      <c r="F55" s="15" t="s">
        <v>18</v>
      </c>
      <c r="G55" s="18" t="s">
        <v>19</v>
      </c>
      <c r="H55" s="19">
        <f>E55/4.05</f>
        <v>7.16049382716049</v>
      </c>
      <c r="I55" s="19">
        <f t="shared" si="1"/>
        <v>7.16049382716049</v>
      </c>
      <c r="J55" s="25"/>
    </row>
    <row r="56" s="2" customFormat="1" ht="18" customHeight="1" spans="1:10">
      <c r="A56" s="15"/>
      <c r="B56" s="20" t="s">
        <v>22</v>
      </c>
      <c r="C56" s="15"/>
      <c r="D56" s="18"/>
      <c r="E56" s="18"/>
      <c r="F56" s="15"/>
      <c r="G56" s="18"/>
      <c r="H56" s="19">
        <f>SUM(H53:H55)</f>
        <v>33.0317059483726</v>
      </c>
      <c r="I56" s="19">
        <f t="shared" si="1"/>
        <v>33.0317059483726</v>
      </c>
      <c r="J56" s="25"/>
    </row>
    <row r="57" s="2" customFormat="1" ht="18" customHeight="1" spans="1:10">
      <c r="A57" s="15" t="s">
        <v>60</v>
      </c>
      <c r="B57" s="15" t="s">
        <v>61</v>
      </c>
      <c r="C57" s="15" t="s">
        <v>62</v>
      </c>
      <c r="D57" s="17">
        <v>23</v>
      </c>
      <c r="E57" s="17">
        <v>434.7</v>
      </c>
      <c r="F57" s="15" t="s">
        <v>18</v>
      </c>
      <c r="G57" s="18" t="s">
        <v>19</v>
      </c>
      <c r="H57" s="19">
        <f>E57/4.05</f>
        <v>107.333333333333</v>
      </c>
      <c r="I57" s="19">
        <f t="shared" si="1"/>
        <v>107.333333333333</v>
      </c>
      <c r="J57" s="25"/>
    </row>
    <row r="58" s="2" customFormat="1" ht="18" customHeight="1" spans="1:10">
      <c r="A58" s="15"/>
      <c r="B58" s="15"/>
      <c r="C58" s="15" t="s">
        <v>63</v>
      </c>
      <c r="D58" s="17">
        <v>8</v>
      </c>
      <c r="E58" s="17">
        <v>129.6</v>
      </c>
      <c r="F58" s="15" t="s">
        <v>18</v>
      </c>
      <c r="G58" s="18" t="s">
        <v>19</v>
      </c>
      <c r="H58" s="19">
        <f>E58/4.05</f>
        <v>32</v>
      </c>
      <c r="I58" s="19">
        <f t="shared" si="1"/>
        <v>32</v>
      </c>
      <c r="J58" s="25"/>
    </row>
    <row r="59" s="2" customFormat="1" ht="18" customHeight="1" spans="1:10">
      <c r="A59" s="15"/>
      <c r="B59" s="15"/>
      <c r="C59" s="15" t="s">
        <v>64</v>
      </c>
      <c r="D59" s="17">
        <v>4.8</v>
      </c>
      <c r="E59" s="17">
        <v>110.4</v>
      </c>
      <c r="F59" s="15" t="s">
        <v>37</v>
      </c>
      <c r="G59" s="18" t="s">
        <v>38</v>
      </c>
      <c r="H59" s="19">
        <f>E59/13.2</f>
        <v>8.36363636363637</v>
      </c>
      <c r="I59" s="19">
        <f t="shared" si="1"/>
        <v>8.36363636363637</v>
      </c>
      <c r="J59" s="25"/>
    </row>
    <row r="60" s="2" customFormat="1" ht="18" customHeight="1" spans="1:10">
      <c r="A60" s="15"/>
      <c r="B60" s="20" t="s">
        <v>22</v>
      </c>
      <c r="C60" s="15"/>
      <c r="D60" s="18"/>
      <c r="E60" s="18"/>
      <c r="F60" s="15"/>
      <c r="G60" s="18"/>
      <c r="H60" s="19">
        <f>SUM(H57:H59)</f>
        <v>147.69696969697</v>
      </c>
      <c r="I60" s="19">
        <f t="shared" si="1"/>
        <v>147.69696969697</v>
      </c>
      <c r="J60" s="25"/>
    </row>
    <row r="61" s="2" customFormat="1" ht="18" customHeight="1" spans="1:10">
      <c r="A61" s="23" t="s">
        <v>65</v>
      </c>
      <c r="B61" s="23" t="s">
        <v>66</v>
      </c>
      <c r="C61" s="15" t="s">
        <v>67</v>
      </c>
      <c r="D61" s="17">
        <v>22</v>
      </c>
      <c r="E61" s="17">
        <v>655.6</v>
      </c>
      <c r="F61" s="15" t="s">
        <v>15</v>
      </c>
      <c r="G61" s="18" t="s">
        <v>16</v>
      </c>
      <c r="H61" s="19">
        <f t="shared" ref="H61:H77" si="3">E61/10</f>
        <v>65.56</v>
      </c>
      <c r="I61" s="19">
        <f t="shared" si="1"/>
        <v>65.56</v>
      </c>
      <c r="J61" s="25"/>
    </row>
    <row r="62" s="2" customFormat="1" ht="18" customHeight="1" spans="1:10">
      <c r="A62" s="24"/>
      <c r="B62" s="24"/>
      <c r="C62" s="15" t="s">
        <v>56</v>
      </c>
      <c r="D62" s="17">
        <v>11</v>
      </c>
      <c r="E62" s="17">
        <v>189.2</v>
      </c>
      <c r="F62" s="15" t="s">
        <v>15</v>
      </c>
      <c r="G62" s="18" t="s">
        <v>16</v>
      </c>
      <c r="H62" s="19">
        <f t="shared" si="3"/>
        <v>18.92</v>
      </c>
      <c r="I62" s="19">
        <f t="shared" si="1"/>
        <v>18.92</v>
      </c>
      <c r="J62" s="25"/>
    </row>
    <row r="63" s="2" customFormat="1" ht="18" customHeight="1" spans="1:10">
      <c r="A63" s="24"/>
      <c r="B63" s="24"/>
      <c r="C63" s="15" t="s">
        <v>68</v>
      </c>
      <c r="D63" s="17">
        <v>17</v>
      </c>
      <c r="E63" s="17">
        <v>402.9</v>
      </c>
      <c r="F63" s="15" t="s">
        <v>15</v>
      </c>
      <c r="G63" s="18" t="s">
        <v>16</v>
      </c>
      <c r="H63" s="19">
        <f t="shared" si="3"/>
        <v>40.29</v>
      </c>
      <c r="I63" s="19">
        <f t="shared" si="1"/>
        <v>40.29</v>
      </c>
      <c r="J63" s="25"/>
    </row>
    <row r="64" s="2" customFormat="1" ht="18" customHeight="1" spans="1:10">
      <c r="A64" s="24"/>
      <c r="B64" s="24"/>
      <c r="C64" s="15" t="s">
        <v>69</v>
      </c>
      <c r="D64" s="17">
        <v>24</v>
      </c>
      <c r="E64" s="17">
        <v>384</v>
      </c>
      <c r="F64" s="15" t="s">
        <v>15</v>
      </c>
      <c r="G64" s="18" t="s">
        <v>16</v>
      </c>
      <c r="H64" s="19">
        <f t="shared" si="3"/>
        <v>38.4</v>
      </c>
      <c r="I64" s="19">
        <f t="shared" si="1"/>
        <v>38.4</v>
      </c>
      <c r="J64" s="25"/>
    </row>
    <row r="65" s="2" customFormat="1" ht="18" customHeight="1" spans="1:10">
      <c r="A65" s="24"/>
      <c r="B65" s="24"/>
      <c r="C65" s="15" t="s">
        <v>69</v>
      </c>
      <c r="D65" s="17">
        <v>2</v>
      </c>
      <c r="E65" s="17">
        <v>43.2</v>
      </c>
      <c r="F65" s="15" t="s">
        <v>15</v>
      </c>
      <c r="G65" s="18" t="s">
        <v>16</v>
      </c>
      <c r="H65" s="19">
        <f t="shared" si="3"/>
        <v>4.32</v>
      </c>
      <c r="I65" s="19">
        <f t="shared" si="1"/>
        <v>4.32</v>
      </c>
      <c r="J65" s="25"/>
    </row>
    <row r="66" s="2" customFormat="1" ht="18" customHeight="1" spans="1:10">
      <c r="A66" s="24"/>
      <c r="B66" s="24"/>
      <c r="C66" s="15" t="s">
        <v>70</v>
      </c>
      <c r="D66" s="17">
        <v>11</v>
      </c>
      <c r="E66" s="17">
        <v>375.1</v>
      </c>
      <c r="F66" s="15" t="s">
        <v>15</v>
      </c>
      <c r="G66" s="18" t="s">
        <v>16</v>
      </c>
      <c r="H66" s="19">
        <f t="shared" si="3"/>
        <v>37.51</v>
      </c>
      <c r="I66" s="19">
        <f t="shared" si="1"/>
        <v>37.51</v>
      </c>
      <c r="J66" s="25"/>
    </row>
    <row r="67" s="2" customFormat="1" ht="18" customHeight="1" spans="1:10">
      <c r="A67" s="24"/>
      <c r="B67" s="24"/>
      <c r="C67" s="15" t="s">
        <v>71</v>
      </c>
      <c r="D67" s="17">
        <v>23</v>
      </c>
      <c r="E67" s="17">
        <v>427.8</v>
      </c>
      <c r="F67" s="15" t="s">
        <v>15</v>
      </c>
      <c r="G67" s="18" t="s">
        <v>16</v>
      </c>
      <c r="H67" s="19">
        <f t="shared" si="3"/>
        <v>42.78</v>
      </c>
      <c r="I67" s="19">
        <f t="shared" si="1"/>
        <v>42.78</v>
      </c>
      <c r="J67" s="25"/>
    </row>
    <row r="68" s="2" customFormat="1" ht="18" customHeight="1" spans="1:10">
      <c r="A68" s="24"/>
      <c r="B68" s="24"/>
      <c r="C68" s="15" t="s">
        <v>71</v>
      </c>
      <c r="D68" s="17">
        <v>27</v>
      </c>
      <c r="E68" s="17">
        <v>477.9</v>
      </c>
      <c r="F68" s="15" t="s">
        <v>15</v>
      </c>
      <c r="G68" s="18" t="s">
        <v>16</v>
      </c>
      <c r="H68" s="19">
        <f t="shared" si="3"/>
        <v>47.79</v>
      </c>
      <c r="I68" s="19">
        <f t="shared" si="1"/>
        <v>47.79</v>
      </c>
      <c r="J68" s="25"/>
    </row>
    <row r="69" s="2" customFormat="1" ht="18" customHeight="1" spans="1:10">
      <c r="A69" s="24"/>
      <c r="B69" s="24"/>
      <c r="C69" s="15" t="s">
        <v>72</v>
      </c>
      <c r="D69" s="17">
        <v>28</v>
      </c>
      <c r="E69" s="17">
        <v>817.6</v>
      </c>
      <c r="F69" s="15" t="s">
        <v>15</v>
      </c>
      <c r="G69" s="18" t="s">
        <v>16</v>
      </c>
      <c r="H69" s="19">
        <f t="shared" si="3"/>
        <v>81.76</v>
      </c>
      <c r="I69" s="19">
        <f t="shared" si="1"/>
        <v>81.76</v>
      </c>
      <c r="J69" s="25"/>
    </row>
    <row r="70" s="2" customFormat="1" ht="18" customHeight="1" spans="1:10">
      <c r="A70" s="24"/>
      <c r="B70" s="23" t="s">
        <v>66</v>
      </c>
      <c r="C70" s="15" t="s">
        <v>73</v>
      </c>
      <c r="D70" s="17">
        <v>11</v>
      </c>
      <c r="E70" s="17">
        <v>249.7</v>
      </c>
      <c r="F70" s="15" t="s">
        <v>15</v>
      </c>
      <c r="G70" s="18" t="s">
        <v>16</v>
      </c>
      <c r="H70" s="19">
        <f t="shared" si="3"/>
        <v>24.97</v>
      </c>
      <c r="I70" s="19">
        <f t="shared" si="1"/>
        <v>24.97</v>
      </c>
      <c r="J70" s="25"/>
    </row>
    <row r="71" s="2" customFormat="1" ht="18" customHeight="1" spans="1:10">
      <c r="A71" s="24"/>
      <c r="B71" s="24"/>
      <c r="C71" s="15" t="s">
        <v>74</v>
      </c>
      <c r="D71" s="17">
        <v>16</v>
      </c>
      <c r="E71" s="17">
        <v>276.8</v>
      </c>
      <c r="F71" s="15" t="s">
        <v>15</v>
      </c>
      <c r="G71" s="18" t="s">
        <v>16</v>
      </c>
      <c r="H71" s="19">
        <f t="shared" si="3"/>
        <v>27.68</v>
      </c>
      <c r="I71" s="19">
        <f t="shared" si="1"/>
        <v>27.68</v>
      </c>
      <c r="J71" s="25"/>
    </row>
    <row r="72" s="2" customFormat="1" ht="18" customHeight="1" spans="1:10">
      <c r="A72" s="24"/>
      <c r="B72" s="24"/>
      <c r="C72" s="15" t="s">
        <v>75</v>
      </c>
      <c r="D72" s="17">
        <v>21</v>
      </c>
      <c r="E72" s="17">
        <v>371.7</v>
      </c>
      <c r="F72" s="15" t="s">
        <v>15</v>
      </c>
      <c r="G72" s="18" t="s">
        <v>16</v>
      </c>
      <c r="H72" s="19">
        <f t="shared" si="3"/>
        <v>37.17</v>
      </c>
      <c r="I72" s="19">
        <f t="shared" si="1"/>
        <v>37.17</v>
      </c>
      <c r="J72" s="25"/>
    </row>
    <row r="73" s="2" customFormat="1" ht="18" customHeight="1" spans="1:10">
      <c r="A73" s="24"/>
      <c r="B73" s="24"/>
      <c r="C73" s="15" t="s">
        <v>76</v>
      </c>
      <c r="D73" s="17">
        <v>10</v>
      </c>
      <c r="E73" s="17">
        <v>274</v>
      </c>
      <c r="F73" s="15" t="s">
        <v>15</v>
      </c>
      <c r="G73" s="18" t="s">
        <v>16</v>
      </c>
      <c r="H73" s="19">
        <f t="shared" si="3"/>
        <v>27.4</v>
      </c>
      <c r="I73" s="19">
        <f t="shared" si="1"/>
        <v>27.4</v>
      </c>
      <c r="J73" s="25"/>
    </row>
    <row r="74" s="2" customFormat="1" ht="18" customHeight="1" spans="1:10">
      <c r="A74" s="24"/>
      <c r="B74" s="24"/>
      <c r="C74" s="15" t="s">
        <v>76</v>
      </c>
      <c r="D74" s="17">
        <v>15</v>
      </c>
      <c r="E74" s="17">
        <v>261</v>
      </c>
      <c r="F74" s="15" t="s">
        <v>15</v>
      </c>
      <c r="G74" s="18" t="s">
        <v>16</v>
      </c>
      <c r="H74" s="19">
        <f t="shared" si="3"/>
        <v>26.1</v>
      </c>
      <c r="I74" s="19">
        <f t="shared" si="1"/>
        <v>26.1</v>
      </c>
      <c r="J74" s="25"/>
    </row>
    <row r="75" s="2" customFormat="1" ht="18" customHeight="1" spans="1:10">
      <c r="A75" s="24"/>
      <c r="B75" s="24"/>
      <c r="C75" s="15" t="s">
        <v>76</v>
      </c>
      <c r="D75" s="17">
        <v>28</v>
      </c>
      <c r="E75" s="17">
        <v>523.6</v>
      </c>
      <c r="F75" s="15" t="s">
        <v>15</v>
      </c>
      <c r="G75" s="18" t="s">
        <v>16</v>
      </c>
      <c r="H75" s="19">
        <f t="shared" si="3"/>
        <v>52.36</v>
      </c>
      <c r="I75" s="19">
        <f t="shared" si="1"/>
        <v>52.36</v>
      </c>
      <c r="J75" s="25"/>
    </row>
    <row r="76" s="2" customFormat="1" ht="18" customHeight="1" spans="1:10">
      <c r="A76" s="24"/>
      <c r="B76" s="24"/>
      <c r="C76" s="15" t="s">
        <v>76</v>
      </c>
      <c r="D76" s="17">
        <v>19</v>
      </c>
      <c r="E76" s="17">
        <v>480.7</v>
      </c>
      <c r="F76" s="15" t="s">
        <v>15</v>
      </c>
      <c r="G76" s="18" t="s">
        <v>16</v>
      </c>
      <c r="H76" s="19">
        <f t="shared" si="3"/>
        <v>48.07</v>
      </c>
      <c r="I76" s="19">
        <f t="shared" si="1"/>
        <v>48.07</v>
      </c>
      <c r="J76" s="25"/>
    </row>
    <row r="77" s="2" customFormat="1" ht="18" customHeight="1" spans="1:10">
      <c r="A77" s="24"/>
      <c r="B77" s="24"/>
      <c r="C77" s="15" t="s">
        <v>77</v>
      </c>
      <c r="D77" s="17">
        <v>29</v>
      </c>
      <c r="E77" s="17">
        <v>533.6</v>
      </c>
      <c r="F77" s="15" t="s">
        <v>15</v>
      </c>
      <c r="G77" s="18" t="s">
        <v>16</v>
      </c>
      <c r="H77" s="19">
        <f t="shared" si="3"/>
        <v>53.36</v>
      </c>
      <c r="I77" s="19">
        <f t="shared" ref="I77:I88" si="4">H77+0</f>
        <v>53.36</v>
      </c>
      <c r="J77" s="25"/>
    </row>
    <row r="78" s="2" customFormat="1" ht="18" customHeight="1" spans="1:10">
      <c r="A78" s="26"/>
      <c r="B78" s="20" t="s">
        <v>22</v>
      </c>
      <c r="C78" s="18"/>
      <c r="D78" s="18"/>
      <c r="E78" s="18"/>
      <c r="F78" s="15"/>
      <c r="G78" s="18"/>
      <c r="H78" s="19">
        <v>674.7</v>
      </c>
      <c r="I78" s="19">
        <f t="shared" si="4"/>
        <v>674.7</v>
      </c>
      <c r="J78" s="25"/>
    </row>
    <row r="79" s="2" customFormat="1" ht="28" customHeight="1" spans="1:10">
      <c r="A79" s="23" t="s">
        <v>78</v>
      </c>
      <c r="B79" s="23" t="s">
        <v>79</v>
      </c>
      <c r="C79" s="15" t="s">
        <v>80</v>
      </c>
      <c r="D79" s="17">
        <v>17</v>
      </c>
      <c r="E79" s="17">
        <v>442.3</v>
      </c>
      <c r="F79" s="15" t="s">
        <v>18</v>
      </c>
      <c r="G79" s="18" t="s">
        <v>19</v>
      </c>
      <c r="H79" s="19">
        <f t="shared" ref="H79:H85" si="5">E79/4.05</f>
        <v>109.20987654321</v>
      </c>
      <c r="I79" s="19">
        <f t="shared" si="4"/>
        <v>109.20987654321</v>
      </c>
      <c r="J79" s="25"/>
    </row>
    <row r="80" s="2" customFormat="1" ht="18" customHeight="1" spans="1:10">
      <c r="A80" s="24"/>
      <c r="B80" s="24"/>
      <c r="C80" s="15" t="s">
        <v>80</v>
      </c>
      <c r="D80" s="17">
        <v>18</v>
      </c>
      <c r="E80" s="17">
        <v>480</v>
      </c>
      <c r="F80" s="15" t="s">
        <v>18</v>
      </c>
      <c r="G80" s="18" t="s">
        <v>19</v>
      </c>
      <c r="H80" s="19">
        <f t="shared" si="5"/>
        <v>118.518518518519</v>
      </c>
      <c r="I80" s="19">
        <f t="shared" si="4"/>
        <v>118.518518518519</v>
      </c>
      <c r="J80" s="25"/>
    </row>
    <row r="81" s="2" customFormat="1" ht="18" customHeight="1" spans="1:10">
      <c r="A81" s="24"/>
      <c r="B81" s="24"/>
      <c r="C81" s="15" t="s">
        <v>76</v>
      </c>
      <c r="D81" s="17">
        <v>7</v>
      </c>
      <c r="E81" s="17">
        <v>192.5</v>
      </c>
      <c r="F81" s="15" t="s">
        <v>18</v>
      </c>
      <c r="G81" s="18" t="s">
        <v>19</v>
      </c>
      <c r="H81" s="19">
        <f t="shared" si="5"/>
        <v>47.5308641975309</v>
      </c>
      <c r="I81" s="19">
        <f t="shared" si="4"/>
        <v>47.5308641975309</v>
      </c>
      <c r="J81" s="25"/>
    </row>
    <row r="82" s="2" customFormat="1" ht="18" customHeight="1" spans="1:10">
      <c r="A82" s="24"/>
      <c r="B82" s="24"/>
      <c r="C82" s="15" t="s">
        <v>81</v>
      </c>
      <c r="D82" s="17">
        <v>26</v>
      </c>
      <c r="E82" s="17">
        <v>967.2</v>
      </c>
      <c r="F82" s="15" t="s">
        <v>18</v>
      </c>
      <c r="G82" s="18" t="s">
        <v>19</v>
      </c>
      <c r="H82" s="19">
        <f t="shared" si="5"/>
        <v>238.814814814815</v>
      </c>
      <c r="I82" s="19">
        <f t="shared" si="4"/>
        <v>238.814814814815</v>
      </c>
      <c r="J82" s="25"/>
    </row>
    <row r="83" s="2" customFormat="1" ht="18" customHeight="1" spans="1:10">
      <c r="A83" s="24"/>
      <c r="B83" s="24"/>
      <c r="C83" s="15" t="s">
        <v>82</v>
      </c>
      <c r="D83" s="17">
        <v>13</v>
      </c>
      <c r="E83" s="17">
        <v>689</v>
      </c>
      <c r="F83" s="15" t="s">
        <v>18</v>
      </c>
      <c r="G83" s="18" t="s">
        <v>19</v>
      </c>
      <c r="H83" s="19">
        <f t="shared" si="5"/>
        <v>170.123456790123</v>
      </c>
      <c r="I83" s="19">
        <f t="shared" si="4"/>
        <v>170.123456790123</v>
      </c>
      <c r="J83" s="25"/>
    </row>
    <row r="84" s="2" customFormat="1" ht="18" customHeight="1" spans="1:10">
      <c r="A84" s="24"/>
      <c r="B84" s="24"/>
      <c r="C84" s="27" t="s">
        <v>83</v>
      </c>
      <c r="D84" s="22">
        <v>14</v>
      </c>
      <c r="E84" s="22">
        <v>351.4</v>
      </c>
      <c r="F84" s="15" t="s">
        <v>18</v>
      </c>
      <c r="G84" s="18" t="s">
        <v>19</v>
      </c>
      <c r="H84" s="19">
        <f t="shared" si="5"/>
        <v>86.7654320987654</v>
      </c>
      <c r="I84" s="19">
        <f t="shared" si="4"/>
        <v>86.7654320987654</v>
      </c>
      <c r="J84" s="25"/>
    </row>
    <row r="85" s="3" customFormat="1" ht="18" customHeight="1" spans="1:10">
      <c r="A85" s="28"/>
      <c r="B85" s="28"/>
      <c r="C85" s="29" t="s">
        <v>84</v>
      </c>
      <c r="D85" s="30">
        <v>4</v>
      </c>
      <c r="E85" s="30">
        <v>158.8</v>
      </c>
      <c r="F85" s="31" t="s">
        <v>18</v>
      </c>
      <c r="G85" s="32" t="s">
        <v>19</v>
      </c>
      <c r="H85" s="19">
        <f t="shared" si="5"/>
        <v>39.2098765432099</v>
      </c>
      <c r="I85" s="19">
        <f t="shared" si="4"/>
        <v>39.2098765432099</v>
      </c>
      <c r="J85" s="48"/>
    </row>
    <row r="86" s="2" customFormat="1" ht="18" customHeight="1" spans="1:10">
      <c r="A86" s="24"/>
      <c r="B86" s="24"/>
      <c r="C86" s="27" t="s">
        <v>43</v>
      </c>
      <c r="D86" s="22">
        <v>9</v>
      </c>
      <c r="E86" s="22">
        <v>253.8</v>
      </c>
      <c r="F86" s="15" t="s">
        <v>15</v>
      </c>
      <c r="G86" s="18" t="s">
        <v>16</v>
      </c>
      <c r="H86" s="19">
        <f>E86/10</f>
        <v>25.38</v>
      </c>
      <c r="I86" s="19">
        <f t="shared" si="4"/>
        <v>25.38</v>
      </c>
      <c r="J86" s="25"/>
    </row>
    <row r="87" s="2" customFormat="1" ht="18" customHeight="1" spans="1:10">
      <c r="A87" s="24"/>
      <c r="B87" s="24"/>
      <c r="C87" s="27" t="s">
        <v>43</v>
      </c>
      <c r="D87" s="22">
        <v>8</v>
      </c>
      <c r="E87" s="22">
        <v>352.8</v>
      </c>
      <c r="F87" s="15" t="s">
        <v>18</v>
      </c>
      <c r="G87" s="18" t="s">
        <v>19</v>
      </c>
      <c r="H87" s="19">
        <f>E87/4.05</f>
        <v>87.1111111111111</v>
      </c>
      <c r="I87" s="19">
        <f t="shared" si="4"/>
        <v>87.1111111111111</v>
      </c>
      <c r="J87" s="25"/>
    </row>
    <row r="88" s="2" customFormat="1" ht="18" customHeight="1" spans="1:10">
      <c r="A88" s="24"/>
      <c r="B88" s="24"/>
      <c r="C88" s="27" t="s">
        <v>85</v>
      </c>
      <c r="D88" s="22">
        <v>8</v>
      </c>
      <c r="E88" s="22">
        <v>73.6</v>
      </c>
      <c r="F88" s="15" t="s">
        <v>37</v>
      </c>
      <c r="G88" s="33" t="s">
        <v>38</v>
      </c>
      <c r="H88" s="19">
        <f>E88/13.2</f>
        <v>5.57575757575758</v>
      </c>
      <c r="I88" s="19">
        <f t="shared" si="4"/>
        <v>5.57575757575758</v>
      </c>
      <c r="J88" s="34"/>
    </row>
    <row r="89" s="2" customFormat="1" ht="18" customHeight="1" spans="1:10">
      <c r="A89" s="24"/>
      <c r="B89" s="26"/>
      <c r="C89" s="27" t="s">
        <v>86</v>
      </c>
      <c r="D89" s="22">
        <v>9</v>
      </c>
      <c r="E89" s="22">
        <v>175.5</v>
      </c>
      <c r="F89" s="15" t="s">
        <v>37</v>
      </c>
      <c r="G89" s="33" t="s">
        <v>38</v>
      </c>
      <c r="H89" s="19">
        <f>E89/13.2</f>
        <v>13.2954545454545</v>
      </c>
      <c r="I89" s="19">
        <f t="shared" ref="I89:I101" si="6">H89+0</f>
        <v>13.2954545454545</v>
      </c>
      <c r="J89" s="34"/>
    </row>
    <row r="90" s="4" customFormat="1" ht="18" customHeight="1" spans="1:10">
      <c r="A90" s="34"/>
      <c r="B90" s="35"/>
      <c r="C90" s="34" t="s">
        <v>87</v>
      </c>
      <c r="D90" s="25">
        <v>5</v>
      </c>
      <c r="E90" s="25">
        <v>105.6</v>
      </c>
      <c r="F90" s="34" t="s">
        <v>37</v>
      </c>
      <c r="G90" s="33" t="s">
        <v>38</v>
      </c>
      <c r="H90" s="19">
        <f>E90/13.2</f>
        <v>8</v>
      </c>
      <c r="I90" s="19">
        <f t="shared" si="6"/>
        <v>8</v>
      </c>
      <c r="J90" s="34"/>
    </row>
    <row r="91" s="2" customFormat="1" ht="18" customHeight="1" spans="1:10">
      <c r="A91" s="26"/>
      <c r="B91" s="36" t="s">
        <v>22</v>
      </c>
      <c r="C91" s="27"/>
      <c r="D91" s="22"/>
      <c r="E91" s="22"/>
      <c r="F91" s="15"/>
      <c r="G91" s="18"/>
      <c r="H91" s="37">
        <v>949.5</v>
      </c>
      <c r="I91" s="19">
        <f>SUM(I79:I90)</f>
        <v>949.535162738496</v>
      </c>
      <c r="J91" s="25"/>
    </row>
    <row r="92" s="2" customFormat="1" ht="18" customHeight="1" spans="1:10">
      <c r="A92" s="38" t="s">
        <v>88</v>
      </c>
      <c r="B92" s="39" t="s">
        <v>89</v>
      </c>
      <c r="C92" s="27" t="s">
        <v>90</v>
      </c>
      <c r="D92" s="22">
        <v>14</v>
      </c>
      <c r="E92" s="22">
        <v>350</v>
      </c>
      <c r="F92" s="15" t="s">
        <v>37</v>
      </c>
      <c r="G92" s="33" t="s">
        <v>38</v>
      </c>
      <c r="H92" s="19">
        <f>E92/13.2</f>
        <v>26.5151515151515</v>
      </c>
      <c r="I92" s="19">
        <f t="shared" si="6"/>
        <v>26.5151515151515</v>
      </c>
      <c r="J92" s="25"/>
    </row>
    <row r="93" s="2" customFormat="1" ht="18" customHeight="1" spans="1:10">
      <c r="A93" s="40"/>
      <c r="B93" s="41"/>
      <c r="C93" s="27" t="s">
        <v>90</v>
      </c>
      <c r="D93" s="22">
        <v>19</v>
      </c>
      <c r="E93" s="22">
        <v>294.5</v>
      </c>
      <c r="F93" s="15" t="s">
        <v>37</v>
      </c>
      <c r="G93" s="33" t="s">
        <v>38</v>
      </c>
      <c r="H93" s="19">
        <f>E93/13.2</f>
        <v>22.3106060606061</v>
      </c>
      <c r="I93" s="19">
        <f t="shared" si="6"/>
        <v>22.3106060606061</v>
      </c>
      <c r="J93" s="25"/>
    </row>
    <row r="94" s="2" customFormat="1" ht="18" customHeight="1" spans="1:10">
      <c r="A94" s="42"/>
      <c r="B94" s="36" t="s">
        <v>22</v>
      </c>
      <c r="C94" s="27"/>
      <c r="D94" s="22"/>
      <c r="E94" s="22"/>
      <c r="F94" s="15"/>
      <c r="G94" s="18"/>
      <c r="H94" s="37">
        <f>SUM(H92:H93)</f>
        <v>48.8257575757576</v>
      </c>
      <c r="I94" s="19">
        <f t="shared" si="6"/>
        <v>48.8257575757576</v>
      </c>
      <c r="J94" s="25"/>
    </row>
    <row r="95" s="2" customFormat="1" ht="18" customHeight="1" spans="1:10">
      <c r="A95" s="38" t="s">
        <v>91</v>
      </c>
      <c r="B95" s="39" t="s">
        <v>92</v>
      </c>
      <c r="C95" s="27" t="s">
        <v>93</v>
      </c>
      <c r="D95" s="22">
        <v>22</v>
      </c>
      <c r="E95" s="22">
        <v>371.8</v>
      </c>
      <c r="F95" s="15" t="s">
        <v>18</v>
      </c>
      <c r="G95" s="18" t="s">
        <v>19</v>
      </c>
      <c r="H95" s="19">
        <f>E95/4.05</f>
        <v>91.8024691358025</v>
      </c>
      <c r="I95" s="19">
        <f t="shared" si="6"/>
        <v>91.8024691358025</v>
      </c>
      <c r="J95" s="25"/>
    </row>
    <row r="96" s="2" customFormat="1" ht="18" customHeight="1" spans="1:10">
      <c r="A96" s="40"/>
      <c r="B96" s="43"/>
      <c r="C96" s="27" t="s">
        <v>93</v>
      </c>
      <c r="D96" s="22">
        <v>7</v>
      </c>
      <c r="E96" s="22">
        <v>175</v>
      </c>
      <c r="F96" s="15" t="s">
        <v>18</v>
      </c>
      <c r="G96" s="18" t="s">
        <v>19</v>
      </c>
      <c r="H96" s="19">
        <f>E96/4.05</f>
        <v>43.2098765432099</v>
      </c>
      <c r="I96" s="19">
        <f t="shared" si="6"/>
        <v>43.2098765432099</v>
      </c>
      <c r="J96" s="25"/>
    </row>
    <row r="97" s="2" customFormat="1" ht="18" customHeight="1" spans="1:10">
      <c r="A97" s="40"/>
      <c r="B97" s="43"/>
      <c r="C97" s="27" t="s">
        <v>93</v>
      </c>
      <c r="D97" s="22">
        <v>14</v>
      </c>
      <c r="E97" s="22">
        <v>350</v>
      </c>
      <c r="F97" s="15" t="s">
        <v>37</v>
      </c>
      <c r="G97" s="18" t="s">
        <v>38</v>
      </c>
      <c r="H97" s="19">
        <f>E97/13.2</f>
        <v>26.5151515151515</v>
      </c>
      <c r="I97" s="19">
        <f t="shared" si="6"/>
        <v>26.5151515151515</v>
      </c>
      <c r="J97" s="25"/>
    </row>
    <row r="98" s="2" customFormat="1" ht="18" customHeight="1" spans="1:10">
      <c r="A98" s="40"/>
      <c r="B98" s="43"/>
      <c r="C98" s="27" t="s">
        <v>93</v>
      </c>
      <c r="D98" s="22">
        <v>10</v>
      </c>
      <c r="E98" s="22">
        <v>364</v>
      </c>
      <c r="F98" s="15" t="s">
        <v>37</v>
      </c>
      <c r="G98" s="18" t="s">
        <v>38</v>
      </c>
      <c r="H98" s="19">
        <f>E98/13.2</f>
        <v>27.5757575757576</v>
      </c>
      <c r="I98" s="19">
        <f t="shared" si="6"/>
        <v>27.5757575757576</v>
      </c>
      <c r="J98" s="25"/>
    </row>
    <row r="99" s="2" customFormat="1" ht="18" customHeight="1" spans="1:10">
      <c r="A99" s="44"/>
      <c r="B99" s="36" t="s">
        <v>22</v>
      </c>
      <c r="C99" s="27"/>
      <c r="D99" s="22"/>
      <c r="E99" s="22"/>
      <c r="F99" s="15"/>
      <c r="G99" s="18"/>
      <c r="H99" s="37">
        <f>SUM(H95:H98)</f>
        <v>189.103254769921</v>
      </c>
      <c r="I99" s="19">
        <f t="shared" si="6"/>
        <v>189.103254769921</v>
      </c>
      <c r="J99" s="25"/>
    </row>
    <row r="100" s="2" customFormat="1" ht="18" customHeight="1" spans="1:10">
      <c r="A100" s="27" t="s">
        <v>94</v>
      </c>
      <c r="B100" s="45" t="s">
        <v>95</v>
      </c>
      <c r="C100" s="27" t="s">
        <v>96</v>
      </c>
      <c r="D100" s="22">
        <v>12</v>
      </c>
      <c r="E100" s="22">
        <v>513.6</v>
      </c>
      <c r="F100" s="15" t="s">
        <v>15</v>
      </c>
      <c r="G100" s="18" t="s">
        <v>29</v>
      </c>
      <c r="H100" s="19">
        <f>E100/10</f>
        <v>51.36</v>
      </c>
      <c r="I100" s="19">
        <f t="shared" si="6"/>
        <v>51.36</v>
      </c>
      <c r="J100" s="25"/>
    </row>
    <row r="101" s="2" customFormat="1" ht="18" customHeight="1" spans="1:10">
      <c r="A101" s="27"/>
      <c r="B101" s="36" t="s">
        <v>22</v>
      </c>
      <c r="C101" s="27"/>
      <c r="D101" s="22"/>
      <c r="E101" s="22"/>
      <c r="F101" s="15"/>
      <c r="G101" s="18"/>
      <c r="H101" s="37">
        <f>SUM(H100:H100)</f>
        <v>51.36</v>
      </c>
      <c r="I101" s="19">
        <f t="shared" si="6"/>
        <v>51.36</v>
      </c>
      <c r="J101" s="25"/>
    </row>
    <row r="102" s="2" customFormat="1" ht="18" customHeight="1" spans="1:10">
      <c r="A102" s="27"/>
      <c r="B102" s="36"/>
      <c r="C102" s="27"/>
      <c r="D102" s="22"/>
      <c r="E102" s="22"/>
      <c r="F102" s="15"/>
      <c r="G102" s="18"/>
      <c r="H102" s="37"/>
      <c r="I102" s="19"/>
      <c r="J102" s="25"/>
    </row>
    <row r="103" s="2" customFormat="1" ht="18" customHeight="1" spans="1:10">
      <c r="A103" s="38" t="s">
        <v>94</v>
      </c>
      <c r="B103" s="39" t="s">
        <v>97</v>
      </c>
      <c r="C103" s="27" t="s">
        <v>98</v>
      </c>
      <c r="D103" s="22">
        <v>19</v>
      </c>
      <c r="E103" s="22">
        <v>537.7</v>
      </c>
      <c r="F103" s="15" t="s">
        <v>37</v>
      </c>
      <c r="G103" s="33" t="s">
        <v>38</v>
      </c>
      <c r="H103" s="19">
        <f>E103/13.2</f>
        <v>40.7348484848485</v>
      </c>
      <c r="I103" s="19">
        <f t="shared" ref="I103:I141" si="7">H103+0</f>
        <v>40.7348484848485</v>
      </c>
      <c r="J103" s="25"/>
    </row>
    <row r="104" s="2" customFormat="1" ht="18" customHeight="1" spans="1:10">
      <c r="A104" s="40"/>
      <c r="B104" s="41"/>
      <c r="C104" s="27" t="s">
        <v>98</v>
      </c>
      <c r="D104" s="22">
        <v>4.5</v>
      </c>
      <c r="E104" s="22">
        <v>102.6</v>
      </c>
      <c r="F104" s="15" t="s">
        <v>37</v>
      </c>
      <c r="G104" s="33" t="s">
        <v>38</v>
      </c>
      <c r="H104" s="19">
        <f>E104/13.2</f>
        <v>7.77272727272727</v>
      </c>
      <c r="I104" s="19">
        <f t="shared" si="7"/>
        <v>7.77272727272727</v>
      </c>
      <c r="J104" s="25"/>
    </row>
    <row r="105" s="2" customFormat="1" ht="18" customHeight="1" spans="1:10">
      <c r="A105" s="42"/>
      <c r="B105" s="36" t="s">
        <v>22</v>
      </c>
      <c r="C105" s="27"/>
      <c r="D105" s="22"/>
      <c r="E105" s="22"/>
      <c r="F105" s="15"/>
      <c r="G105" s="18"/>
      <c r="H105" s="37">
        <f>SUM(H103:H104)</f>
        <v>48.5075757575758</v>
      </c>
      <c r="I105" s="19">
        <f t="shared" si="7"/>
        <v>48.5075757575758</v>
      </c>
      <c r="J105" s="25"/>
    </row>
    <row r="106" s="2" customFormat="1" ht="18" customHeight="1" spans="1:10">
      <c r="A106" s="39" t="s">
        <v>99</v>
      </c>
      <c r="B106" s="39" t="s">
        <v>100</v>
      </c>
      <c r="C106" s="27" t="s">
        <v>101</v>
      </c>
      <c r="D106" s="22">
        <v>21</v>
      </c>
      <c r="E106" s="22">
        <v>528</v>
      </c>
      <c r="F106" s="15" t="s">
        <v>37</v>
      </c>
      <c r="G106" s="33" t="s">
        <v>38</v>
      </c>
      <c r="H106" s="19">
        <f>E106/13.2</f>
        <v>40</v>
      </c>
      <c r="I106" s="19">
        <f t="shared" si="7"/>
        <v>40</v>
      </c>
      <c r="J106" s="25"/>
    </row>
    <row r="107" s="2" customFormat="1" ht="18" customHeight="1" spans="1:10">
      <c r="A107" s="46"/>
      <c r="B107" s="43"/>
      <c r="C107" s="27" t="s">
        <v>101</v>
      </c>
      <c r="D107" s="22">
        <v>11</v>
      </c>
      <c r="E107" s="22">
        <v>331.1</v>
      </c>
      <c r="F107" s="15" t="s">
        <v>37</v>
      </c>
      <c r="G107" s="33" t="s">
        <v>38</v>
      </c>
      <c r="H107" s="19">
        <f>E107/13.2</f>
        <v>25.0833333333333</v>
      </c>
      <c r="I107" s="19">
        <f t="shared" si="7"/>
        <v>25.0833333333333</v>
      </c>
      <c r="J107" s="25"/>
    </row>
    <row r="108" s="2" customFormat="1" ht="18" customHeight="1" spans="1:10">
      <c r="A108" s="46"/>
      <c r="B108" s="43"/>
      <c r="C108" s="27" t="s">
        <v>102</v>
      </c>
      <c r="D108" s="22">
        <v>6</v>
      </c>
      <c r="E108" s="22">
        <v>112.2</v>
      </c>
      <c r="F108" s="15" t="s">
        <v>18</v>
      </c>
      <c r="G108" s="18" t="s">
        <v>19</v>
      </c>
      <c r="H108" s="19">
        <f>E108/4.05</f>
        <v>27.7037037037037</v>
      </c>
      <c r="I108" s="19">
        <f t="shared" si="7"/>
        <v>27.7037037037037</v>
      </c>
      <c r="J108" s="25"/>
    </row>
    <row r="109" s="2" customFormat="1" ht="18" customHeight="1" spans="1:10">
      <c r="A109" s="46"/>
      <c r="B109" s="41"/>
      <c r="C109" s="27" t="s">
        <v>102</v>
      </c>
      <c r="D109" s="22">
        <v>6</v>
      </c>
      <c r="E109" s="22">
        <v>96.6</v>
      </c>
      <c r="F109" s="15" t="s">
        <v>37</v>
      </c>
      <c r="G109" s="33" t="s">
        <v>38</v>
      </c>
      <c r="H109" s="19">
        <f>E109/13.2</f>
        <v>7.31818181818182</v>
      </c>
      <c r="I109" s="19">
        <f t="shared" si="7"/>
        <v>7.31818181818182</v>
      </c>
      <c r="J109" s="25"/>
    </row>
    <row r="110" s="2" customFormat="1" ht="18" customHeight="1" spans="1:10">
      <c r="A110" s="47"/>
      <c r="B110" s="36" t="s">
        <v>22</v>
      </c>
      <c r="C110" s="27"/>
      <c r="D110" s="22"/>
      <c r="E110" s="22"/>
      <c r="F110" s="15"/>
      <c r="G110" s="18"/>
      <c r="H110" s="37">
        <f>SUM(H106:H109)</f>
        <v>100.105218855219</v>
      </c>
      <c r="I110" s="19">
        <f t="shared" si="7"/>
        <v>100.105218855219</v>
      </c>
      <c r="J110" s="25"/>
    </row>
    <row r="111" s="2" customFormat="1" ht="18" customHeight="1" spans="1:10">
      <c r="A111" s="39" t="s">
        <v>103</v>
      </c>
      <c r="B111" s="39" t="s">
        <v>104</v>
      </c>
      <c r="C111" s="27" t="s">
        <v>105</v>
      </c>
      <c r="D111" s="22">
        <v>19</v>
      </c>
      <c r="E111" s="22">
        <v>442.1</v>
      </c>
      <c r="F111" s="15" t="s">
        <v>37</v>
      </c>
      <c r="G111" s="33" t="s">
        <v>38</v>
      </c>
      <c r="H111" s="19">
        <f>E111/13.2</f>
        <v>33.4924242424242</v>
      </c>
      <c r="I111" s="19">
        <f t="shared" si="7"/>
        <v>33.4924242424242</v>
      </c>
      <c r="J111" s="25"/>
    </row>
    <row r="112" s="2" customFormat="1" ht="18" customHeight="1" spans="1:10">
      <c r="A112" s="43"/>
      <c r="B112" s="43"/>
      <c r="C112" s="27" t="s">
        <v>106</v>
      </c>
      <c r="D112" s="22">
        <v>11</v>
      </c>
      <c r="E112" s="22">
        <v>110.6</v>
      </c>
      <c r="F112" s="15" t="s">
        <v>18</v>
      </c>
      <c r="G112" s="18" t="s">
        <v>19</v>
      </c>
      <c r="H112" s="19">
        <f>E112/4.05</f>
        <v>27.3086419753086</v>
      </c>
      <c r="I112" s="19">
        <f t="shared" si="7"/>
        <v>27.3086419753086</v>
      </c>
      <c r="J112" s="25"/>
    </row>
    <row r="113" s="2" customFormat="1" ht="18" customHeight="1" spans="1:10">
      <c r="A113" s="43"/>
      <c r="B113" s="41"/>
      <c r="C113" s="27" t="s">
        <v>106</v>
      </c>
      <c r="D113" s="22">
        <v>7</v>
      </c>
      <c r="E113" s="22">
        <v>147.6</v>
      </c>
      <c r="F113" s="15" t="s">
        <v>37</v>
      </c>
      <c r="G113" s="33" t="s">
        <v>38</v>
      </c>
      <c r="H113" s="19">
        <f>E113/13.2</f>
        <v>11.1818181818182</v>
      </c>
      <c r="I113" s="19">
        <f t="shared" si="7"/>
        <v>11.1818181818182</v>
      </c>
      <c r="J113" s="25"/>
    </row>
    <row r="114" s="2" customFormat="1" ht="18" customHeight="1" spans="1:10">
      <c r="A114" s="39" t="s">
        <v>107</v>
      </c>
      <c r="B114" s="35"/>
      <c r="C114" s="27" t="s">
        <v>108</v>
      </c>
      <c r="D114" s="22">
        <v>7.5</v>
      </c>
      <c r="E114" s="22">
        <v>127.5</v>
      </c>
      <c r="F114" s="15" t="s">
        <v>37</v>
      </c>
      <c r="G114" s="33" t="s">
        <v>38</v>
      </c>
      <c r="H114" s="19">
        <f>E114/13.2</f>
        <v>9.65909090909091</v>
      </c>
      <c r="I114" s="19">
        <f t="shared" si="7"/>
        <v>9.65909090909091</v>
      </c>
      <c r="J114" s="27"/>
    </row>
    <row r="115" s="2" customFormat="1" ht="18" customHeight="1" spans="1:10">
      <c r="A115" s="41"/>
      <c r="B115" s="36" t="s">
        <v>22</v>
      </c>
      <c r="C115" s="22"/>
      <c r="D115" s="22"/>
      <c r="E115" s="22"/>
      <c r="F115" s="15"/>
      <c r="G115" s="18"/>
      <c r="H115" s="37">
        <v>81.7</v>
      </c>
      <c r="I115" s="19">
        <f t="shared" si="7"/>
        <v>81.7</v>
      </c>
      <c r="J115" s="25"/>
    </row>
    <row r="116" s="2" customFormat="1" ht="18" customHeight="1" spans="1:10">
      <c r="A116" s="39" t="s">
        <v>103</v>
      </c>
      <c r="B116" s="39" t="s">
        <v>109</v>
      </c>
      <c r="C116" s="27" t="s">
        <v>110</v>
      </c>
      <c r="D116" s="22">
        <v>6</v>
      </c>
      <c r="E116" s="22">
        <v>180</v>
      </c>
      <c r="F116" s="15" t="s">
        <v>37</v>
      </c>
      <c r="G116" s="33" t="s">
        <v>38</v>
      </c>
      <c r="H116" s="19">
        <f>E116/13.2</f>
        <v>13.6363636363636</v>
      </c>
      <c r="I116" s="19">
        <f t="shared" si="7"/>
        <v>13.6363636363636</v>
      </c>
      <c r="J116" s="25"/>
    </row>
    <row r="117" s="2" customFormat="1" ht="18" customHeight="1" spans="1:10">
      <c r="A117" s="43"/>
      <c r="B117" s="41"/>
      <c r="C117" s="27" t="s">
        <v>111</v>
      </c>
      <c r="D117" s="22">
        <v>20.5</v>
      </c>
      <c r="E117" s="22">
        <v>575.6</v>
      </c>
      <c r="F117" s="15" t="s">
        <v>37</v>
      </c>
      <c r="G117" s="33" t="s">
        <v>38</v>
      </c>
      <c r="H117" s="19">
        <f>E117/13.2</f>
        <v>43.6060606060606</v>
      </c>
      <c r="I117" s="19">
        <f t="shared" si="7"/>
        <v>43.6060606060606</v>
      </c>
      <c r="J117" s="25"/>
    </row>
    <row r="118" s="2" customFormat="1" ht="18" customHeight="1" spans="1:10">
      <c r="A118" s="41"/>
      <c r="B118" s="36" t="s">
        <v>22</v>
      </c>
      <c r="C118" s="22"/>
      <c r="D118" s="22"/>
      <c r="E118" s="22"/>
      <c r="F118" s="15"/>
      <c r="G118" s="18"/>
      <c r="H118" s="37">
        <f>SUM(H116:H117)</f>
        <v>57.2424242424242</v>
      </c>
      <c r="I118" s="19">
        <f t="shared" si="7"/>
        <v>57.2424242424242</v>
      </c>
      <c r="J118" s="25"/>
    </row>
    <row r="119" s="2" customFormat="1" ht="18" customHeight="1" spans="1:10">
      <c r="A119" s="39" t="s">
        <v>107</v>
      </c>
      <c r="B119" s="39" t="s">
        <v>112</v>
      </c>
      <c r="C119" s="27" t="s">
        <v>113</v>
      </c>
      <c r="D119" s="22">
        <v>10</v>
      </c>
      <c r="E119" s="22">
        <v>174</v>
      </c>
      <c r="F119" s="15" t="s">
        <v>18</v>
      </c>
      <c r="G119" s="18" t="s">
        <v>19</v>
      </c>
      <c r="H119" s="19">
        <f>E119/4.05</f>
        <v>42.962962962963</v>
      </c>
      <c r="I119" s="19">
        <f t="shared" si="7"/>
        <v>42.962962962963</v>
      </c>
      <c r="J119" s="25"/>
    </row>
    <row r="120" s="2" customFormat="1" ht="18" customHeight="1" spans="1:10">
      <c r="A120" s="43"/>
      <c r="B120" s="43"/>
      <c r="C120" s="27" t="s">
        <v>113</v>
      </c>
      <c r="D120" s="22">
        <v>9</v>
      </c>
      <c r="E120" s="22">
        <v>450.9</v>
      </c>
      <c r="F120" s="15" t="s">
        <v>37</v>
      </c>
      <c r="G120" s="33" t="s">
        <v>38</v>
      </c>
      <c r="H120" s="19">
        <f>E120/13.2</f>
        <v>34.1590909090909</v>
      </c>
      <c r="I120" s="19">
        <f t="shared" si="7"/>
        <v>34.1590909090909</v>
      </c>
      <c r="J120" s="25"/>
    </row>
    <row r="121" s="2" customFormat="1" ht="18" customHeight="1" spans="1:10">
      <c r="A121" s="43"/>
      <c r="B121" s="43"/>
      <c r="C121" s="27" t="s">
        <v>113</v>
      </c>
      <c r="D121" s="22">
        <v>7</v>
      </c>
      <c r="E121" s="22">
        <v>117.6</v>
      </c>
      <c r="F121" s="15" t="s">
        <v>37</v>
      </c>
      <c r="G121" s="33" t="s">
        <v>38</v>
      </c>
      <c r="H121" s="19">
        <f>E121/13.2</f>
        <v>8.90909090909091</v>
      </c>
      <c r="I121" s="19">
        <f t="shared" si="7"/>
        <v>8.90909090909091</v>
      </c>
      <c r="J121" s="25"/>
    </row>
    <row r="122" s="2" customFormat="1" ht="18" customHeight="1" spans="1:10">
      <c r="A122" s="43"/>
      <c r="B122" s="43"/>
      <c r="C122" s="27" t="s">
        <v>114</v>
      </c>
      <c r="D122" s="22">
        <v>8</v>
      </c>
      <c r="E122" s="22">
        <v>133.6</v>
      </c>
      <c r="F122" s="15" t="s">
        <v>37</v>
      </c>
      <c r="G122" s="33" t="s">
        <v>38</v>
      </c>
      <c r="H122" s="19">
        <f>E122/13.2</f>
        <v>10.1212121212121</v>
      </c>
      <c r="I122" s="19">
        <f t="shared" si="7"/>
        <v>10.1212121212121</v>
      </c>
      <c r="J122" s="25"/>
    </row>
    <row r="123" s="2" customFormat="1" ht="18" customHeight="1" spans="1:10">
      <c r="A123" s="43"/>
      <c r="B123" s="41"/>
      <c r="C123" s="27" t="s">
        <v>114</v>
      </c>
      <c r="D123" s="22">
        <v>4</v>
      </c>
      <c r="E123" s="22">
        <v>63.2</v>
      </c>
      <c r="F123" s="15" t="s">
        <v>18</v>
      </c>
      <c r="G123" s="18" t="s">
        <v>19</v>
      </c>
      <c r="H123" s="19">
        <f>E123/4.05</f>
        <v>15.6049382716049</v>
      </c>
      <c r="I123" s="19">
        <f t="shared" si="7"/>
        <v>15.6049382716049</v>
      </c>
      <c r="J123" s="25"/>
    </row>
    <row r="124" s="2" customFormat="1" ht="18" customHeight="1" spans="1:10">
      <c r="A124" s="41"/>
      <c r="B124" s="36" t="s">
        <v>22</v>
      </c>
      <c r="C124" s="27"/>
      <c r="D124" s="22"/>
      <c r="E124" s="22"/>
      <c r="F124" s="15"/>
      <c r="G124" s="18"/>
      <c r="H124" s="37">
        <f>SUM(H119:H123)</f>
        <v>111.757295173962</v>
      </c>
      <c r="I124" s="19">
        <f t="shared" si="7"/>
        <v>111.757295173962</v>
      </c>
      <c r="J124" s="25"/>
    </row>
    <row r="125" s="2" customFormat="1" ht="18" customHeight="1" spans="1:10">
      <c r="A125" s="39" t="s">
        <v>115</v>
      </c>
      <c r="B125" s="39" t="s">
        <v>116</v>
      </c>
      <c r="C125" s="27" t="s">
        <v>117</v>
      </c>
      <c r="D125" s="22">
        <v>10</v>
      </c>
      <c r="E125" s="22">
        <v>217</v>
      </c>
      <c r="F125" s="15" t="s">
        <v>18</v>
      </c>
      <c r="G125" s="18" t="s">
        <v>19</v>
      </c>
      <c r="H125" s="19">
        <f>E125/4.05</f>
        <v>53.5802469135802</v>
      </c>
      <c r="I125" s="19">
        <f t="shared" si="7"/>
        <v>53.5802469135802</v>
      </c>
      <c r="J125" s="25"/>
    </row>
    <row r="126" s="2" customFormat="1" ht="18" customHeight="1" spans="1:10">
      <c r="A126" s="43"/>
      <c r="B126" s="43"/>
      <c r="C126" s="27" t="s">
        <v>117</v>
      </c>
      <c r="D126" s="22">
        <v>10</v>
      </c>
      <c r="E126" s="22">
        <v>199</v>
      </c>
      <c r="F126" s="15" t="s">
        <v>18</v>
      </c>
      <c r="G126" s="18" t="s">
        <v>19</v>
      </c>
      <c r="H126" s="19">
        <f>E126/4.05</f>
        <v>49.1358024691358</v>
      </c>
      <c r="I126" s="19">
        <f t="shared" si="7"/>
        <v>49.1358024691358</v>
      </c>
      <c r="J126" s="25"/>
    </row>
    <row r="127" s="2" customFormat="1" ht="18" customHeight="1" spans="1:10">
      <c r="A127" s="43"/>
      <c r="B127" s="43"/>
      <c r="C127" s="27" t="s">
        <v>117</v>
      </c>
      <c r="D127" s="22">
        <v>1</v>
      </c>
      <c r="E127" s="22">
        <v>19.6</v>
      </c>
      <c r="F127" s="15" t="s">
        <v>37</v>
      </c>
      <c r="G127" s="33" t="s">
        <v>38</v>
      </c>
      <c r="H127" s="19">
        <f>E127/13.2</f>
        <v>1.48484848484849</v>
      </c>
      <c r="I127" s="19">
        <f t="shared" si="7"/>
        <v>1.48484848484849</v>
      </c>
      <c r="J127" s="25"/>
    </row>
    <row r="128" s="2" customFormat="1" ht="18" customHeight="1" spans="1:10">
      <c r="A128" s="43"/>
      <c r="B128" s="41"/>
      <c r="C128" s="27" t="s">
        <v>118</v>
      </c>
      <c r="D128" s="22">
        <v>9</v>
      </c>
      <c r="E128" s="22">
        <v>168.3</v>
      </c>
      <c r="F128" s="15" t="s">
        <v>18</v>
      </c>
      <c r="G128" s="18" t="s">
        <v>19</v>
      </c>
      <c r="H128" s="19">
        <f>E128/4.05</f>
        <v>41.5555555555556</v>
      </c>
      <c r="I128" s="19">
        <f t="shared" si="7"/>
        <v>41.5555555555556</v>
      </c>
      <c r="J128" s="25"/>
    </row>
    <row r="129" s="2" customFormat="1" ht="18" customHeight="1" spans="1:10">
      <c r="A129" s="41"/>
      <c r="B129" s="36" t="s">
        <v>22</v>
      </c>
      <c r="C129" s="27"/>
      <c r="D129" s="22"/>
      <c r="E129" s="22"/>
      <c r="F129" s="15"/>
      <c r="G129" s="18"/>
      <c r="H129" s="37">
        <f>SUM(H125:H128)</f>
        <v>145.75645342312</v>
      </c>
      <c r="I129" s="19">
        <f t="shared" si="7"/>
        <v>145.75645342312</v>
      </c>
      <c r="J129" s="25"/>
    </row>
    <row r="130" s="2" customFormat="1" ht="18" customHeight="1" spans="1:10">
      <c r="A130" s="45" t="s">
        <v>119</v>
      </c>
      <c r="B130" s="45" t="s">
        <v>120</v>
      </c>
      <c r="C130" s="27" t="s">
        <v>121</v>
      </c>
      <c r="D130" s="22">
        <v>6</v>
      </c>
      <c r="E130" s="22">
        <v>356.4</v>
      </c>
      <c r="F130" s="15" t="s">
        <v>15</v>
      </c>
      <c r="G130" s="18" t="s">
        <v>16</v>
      </c>
      <c r="H130" s="19">
        <f>E130/10</f>
        <v>35.64</v>
      </c>
      <c r="I130" s="19">
        <f t="shared" si="7"/>
        <v>35.64</v>
      </c>
      <c r="J130" s="25"/>
    </row>
    <row r="131" s="2" customFormat="1" ht="18" customHeight="1" spans="1:10">
      <c r="A131" s="45"/>
      <c r="B131" s="45"/>
      <c r="C131" s="27" t="s">
        <v>121</v>
      </c>
      <c r="D131" s="22">
        <v>2</v>
      </c>
      <c r="E131" s="22">
        <v>94</v>
      </c>
      <c r="F131" s="15" t="s">
        <v>18</v>
      </c>
      <c r="G131" s="18" t="s">
        <v>19</v>
      </c>
      <c r="H131" s="19">
        <f>E131/4.05</f>
        <v>23.2098765432099</v>
      </c>
      <c r="I131" s="19">
        <f t="shared" si="7"/>
        <v>23.2098765432099</v>
      </c>
      <c r="J131" s="25"/>
    </row>
    <row r="132" s="2" customFormat="1" ht="18" customHeight="1" spans="1:10">
      <c r="A132" s="45"/>
      <c r="B132" s="45"/>
      <c r="C132" s="27" t="s">
        <v>121</v>
      </c>
      <c r="D132" s="22">
        <v>1</v>
      </c>
      <c r="E132" s="22">
        <v>10</v>
      </c>
      <c r="F132" s="15" t="s">
        <v>18</v>
      </c>
      <c r="G132" s="18" t="s">
        <v>19</v>
      </c>
      <c r="H132" s="19">
        <f>E132/4.05</f>
        <v>2.46913580246914</v>
      </c>
      <c r="I132" s="19">
        <f t="shared" si="7"/>
        <v>2.46913580246914</v>
      </c>
      <c r="J132" s="25"/>
    </row>
    <row r="133" s="2" customFormat="1" ht="18" customHeight="1" spans="1:10">
      <c r="A133" s="45"/>
      <c r="B133" s="45"/>
      <c r="C133" s="27" t="s">
        <v>122</v>
      </c>
      <c r="D133" s="22">
        <v>7</v>
      </c>
      <c r="E133" s="22">
        <v>241.5</v>
      </c>
      <c r="F133" s="15" t="s">
        <v>18</v>
      </c>
      <c r="G133" s="18" t="s">
        <v>19</v>
      </c>
      <c r="H133" s="19">
        <f>E133/4.05</f>
        <v>59.6296296296296</v>
      </c>
      <c r="I133" s="19">
        <f t="shared" si="7"/>
        <v>59.6296296296296</v>
      </c>
      <c r="J133" s="25"/>
    </row>
    <row r="134" s="2" customFormat="1" ht="18" customHeight="1" spans="1:10">
      <c r="A134" s="45"/>
      <c r="B134" s="45"/>
      <c r="C134" s="27" t="s">
        <v>122</v>
      </c>
      <c r="D134" s="22">
        <v>1</v>
      </c>
      <c r="E134" s="22">
        <v>34.5</v>
      </c>
      <c r="F134" s="15" t="s">
        <v>15</v>
      </c>
      <c r="G134" s="18" t="s">
        <v>16</v>
      </c>
      <c r="H134" s="19">
        <f>E134/10</f>
        <v>3.45</v>
      </c>
      <c r="I134" s="19">
        <f t="shared" si="7"/>
        <v>3.45</v>
      </c>
      <c r="J134" s="25"/>
    </row>
    <row r="135" s="2" customFormat="1" ht="18" customHeight="1" spans="1:10">
      <c r="A135" s="45"/>
      <c r="B135" s="36" t="s">
        <v>22</v>
      </c>
      <c r="C135" s="27"/>
      <c r="D135" s="22"/>
      <c r="E135" s="22"/>
      <c r="F135" s="15"/>
      <c r="G135" s="18"/>
      <c r="H135" s="37">
        <f>SUM(H130:H134)</f>
        <v>124.398641975309</v>
      </c>
      <c r="I135" s="19">
        <f t="shared" si="7"/>
        <v>124.398641975309</v>
      </c>
      <c r="J135" s="25"/>
    </row>
    <row r="136" s="2" customFormat="1" ht="18" customHeight="1" spans="1:10">
      <c r="A136" s="39" t="s">
        <v>123</v>
      </c>
      <c r="B136" s="39" t="s">
        <v>124</v>
      </c>
      <c r="C136" s="27" t="s">
        <v>125</v>
      </c>
      <c r="D136" s="22">
        <v>7</v>
      </c>
      <c r="E136" s="22">
        <v>324.8</v>
      </c>
      <c r="F136" s="15" t="s">
        <v>18</v>
      </c>
      <c r="G136" s="18" t="s">
        <v>19</v>
      </c>
      <c r="H136" s="19">
        <f>E136/4.05</f>
        <v>80.1975308641975</v>
      </c>
      <c r="I136" s="19">
        <f t="shared" ref="I136:I141" si="8">H136+0</f>
        <v>80.1975308641975</v>
      </c>
      <c r="J136" s="25"/>
    </row>
    <row r="137" s="2" customFormat="1" ht="18" customHeight="1" spans="1:10">
      <c r="A137" s="43"/>
      <c r="B137" s="43"/>
      <c r="C137" s="27" t="s">
        <v>126</v>
      </c>
      <c r="D137" s="22">
        <v>4</v>
      </c>
      <c r="E137" s="22">
        <v>189</v>
      </c>
      <c r="F137" s="15" t="s">
        <v>18</v>
      </c>
      <c r="G137" s="18" t="s">
        <v>19</v>
      </c>
      <c r="H137" s="19">
        <f>E137/4.05</f>
        <v>46.6666666666667</v>
      </c>
      <c r="I137" s="19">
        <f t="shared" si="8"/>
        <v>46.6666666666667</v>
      </c>
      <c r="J137" s="25"/>
    </row>
    <row r="138" s="2" customFormat="1" ht="18" customHeight="1" spans="1:10">
      <c r="A138" s="43"/>
      <c r="B138" s="43"/>
      <c r="C138" s="27" t="s">
        <v>126</v>
      </c>
      <c r="D138" s="22">
        <v>3</v>
      </c>
      <c r="E138" s="22">
        <v>152</v>
      </c>
      <c r="F138" s="15" t="s">
        <v>15</v>
      </c>
      <c r="G138" s="18" t="s">
        <v>16</v>
      </c>
      <c r="H138" s="19">
        <f>E138/10</f>
        <v>15.2</v>
      </c>
      <c r="I138" s="19">
        <f t="shared" si="8"/>
        <v>15.2</v>
      </c>
      <c r="J138" s="25"/>
    </row>
    <row r="139" s="2" customFormat="1" ht="18" customHeight="1" spans="1:10">
      <c r="A139" s="43"/>
      <c r="B139" s="43"/>
      <c r="C139" s="27" t="s">
        <v>127</v>
      </c>
      <c r="D139" s="22">
        <v>8</v>
      </c>
      <c r="E139" s="22">
        <v>136.8</v>
      </c>
      <c r="F139" s="15" t="s">
        <v>18</v>
      </c>
      <c r="G139" s="18" t="s">
        <v>19</v>
      </c>
      <c r="H139" s="19">
        <f>E139/4.05</f>
        <v>33.7777777777778</v>
      </c>
      <c r="I139" s="19">
        <f t="shared" si="8"/>
        <v>33.7777777777778</v>
      </c>
      <c r="J139" s="25"/>
    </row>
    <row r="140" s="2" customFormat="1" ht="18" customHeight="1" spans="1:10">
      <c r="A140" s="43"/>
      <c r="B140" s="41"/>
      <c r="C140" s="27" t="s">
        <v>127</v>
      </c>
      <c r="D140" s="22">
        <v>2</v>
      </c>
      <c r="E140" s="22">
        <v>34.2</v>
      </c>
      <c r="F140" s="15" t="s">
        <v>15</v>
      </c>
      <c r="G140" s="18" t="s">
        <v>16</v>
      </c>
      <c r="H140" s="19">
        <f>E140/10</f>
        <v>3.42</v>
      </c>
      <c r="I140" s="19">
        <f t="shared" si="8"/>
        <v>3.42</v>
      </c>
      <c r="J140" s="25"/>
    </row>
    <row r="141" s="2" customFormat="1" ht="18" customHeight="1" spans="1:10">
      <c r="A141" s="41"/>
      <c r="B141" s="36" t="s">
        <v>22</v>
      </c>
      <c r="C141" s="27"/>
      <c r="D141" s="22"/>
      <c r="E141" s="22"/>
      <c r="F141" s="15"/>
      <c r="G141" s="18"/>
      <c r="H141" s="37">
        <f>SUM(H136:H140)</f>
        <v>179.261975308642</v>
      </c>
      <c r="I141" s="19">
        <f t="shared" si="8"/>
        <v>179.261975308642</v>
      </c>
      <c r="J141" s="25"/>
    </row>
    <row r="142" s="2" customFormat="1" ht="17" customHeight="1" spans="1:10">
      <c r="A142" s="39" t="s">
        <v>128</v>
      </c>
      <c r="B142" s="39" t="s">
        <v>129</v>
      </c>
      <c r="C142" s="27" t="s">
        <v>130</v>
      </c>
      <c r="D142" s="22">
        <v>16</v>
      </c>
      <c r="E142" s="22">
        <v>281.6</v>
      </c>
      <c r="F142" s="15" t="s">
        <v>37</v>
      </c>
      <c r="G142" s="33" t="s">
        <v>38</v>
      </c>
      <c r="H142" s="19">
        <f>E142/13.2</f>
        <v>21.3333333333333</v>
      </c>
      <c r="I142" s="19">
        <f t="shared" ref="I142:I172" si="9">H142+0</f>
        <v>21.3333333333333</v>
      </c>
      <c r="J142" s="25"/>
    </row>
    <row r="143" s="2" customFormat="1" ht="17" customHeight="1" spans="1:10">
      <c r="A143" s="43"/>
      <c r="B143" s="43"/>
      <c r="C143" s="27" t="s">
        <v>130</v>
      </c>
      <c r="D143" s="22">
        <v>3</v>
      </c>
      <c r="E143" s="22">
        <v>38.3</v>
      </c>
      <c r="F143" s="15" t="s">
        <v>37</v>
      </c>
      <c r="G143" s="33" t="s">
        <v>38</v>
      </c>
      <c r="H143" s="19">
        <f>E143/13.2</f>
        <v>2.90151515151515</v>
      </c>
      <c r="I143" s="19">
        <f t="shared" si="9"/>
        <v>2.90151515151515</v>
      </c>
      <c r="J143" s="25"/>
    </row>
    <row r="144" s="2" customFormat="1" ht="17" customHeight="1" spans="1:10">
      <c r="A144" s="46"/>
      <c r="B144" s="41"/>
      <c r="C144" s="27" t="s">
        <v>130</v>
      </c>
      <c r="D144" s="22">
        <v>13</v>
      </c>
      <c r="E144" s="22">
        <v>518.7</v>
      </c>
      <c r="F144" s="15" t="s">
        <v>37</v>
      </c>
      <c r="G144" s="33" t="s">
        <v>38</v>
      </c>
      <c r="H144" s="19">
        <f>E144/13.2</f>
        <v>39.2954545454546</v>
      </c>
      <c r="I144" s="19">
        <f t="shared" si="9"/>
        <v>39.2954545454546</v>
      </c>
      <c r="J144" s="25"/>
    </row>
    <row r="145" s="2" customFormat="1" ht="17" customHeight="1" spans="1:10">
      <c r="A145" s="47"/>
      <c r="B145" s="36" t="s">
        <v>22</v>
      </c>
      <c r="C145" s="27"/>
      <c r="D145" s="22"/>
      <c r="E145" s="22"/>
      <c r="F145" s="15"/>
      <c r="G145" s="18"/>
      <c r="H145" s="37">
        <f>SUM(H142:H144)</f>
        <v>63.530303030303</v>
      </c>
      <c r="I145" s="19">
        <f t="shared" si="9"/>
        <v>63.530303030303</v>
      </c>
      <c r="J145" s="25"/>
    </row>
    <row r="146" s="2" customFormat="1" ht="17" customHeight="1" spans="1:10">
      <c r="A146" s="39" t="s">
        <v>131</v>
      </c>
      <c r="B146" s="39" t="s">
        <v>132</v>
      </c>
      <c r="C146" s="27" t="s">
        <v>126</v>
      </c>
      <c r="D146" s="22">
        <v>7</v>
      </c>
      <c r="E146" s="22">
        <v>308.7</v>
      </c>
      <c r="F146" s="15" t="s">
        <v>37</v>
      </c>
      <c r="G146" s="33" t="s">
        <v>38</v>
      </c>
      <c r="H146" s="19">
        <f>E146/13.2</f>
        <v>23.3863636363636</v>
      </c>
      <c r="I146" s="19">
        <f t="shared" si="9"/>
        <v>23.3863636363636</v>
      </c>
      <c r="J146" s="25"/>
    </row>
    <row r="147" s="2" customFormat="1" ht="17" customHeight="1" spans="1:10">
      <c r="A147" s="43"/>
      <c r="B147" s="41"/>
      <c r="C147" s="27" t="s">
        <v>133</v>
      </c>
      <c r="D147" s="22">
        <v>4.5</v>
      </c>
      <c r="E147" s="22">
        <v>157</v>
      </c>
      <c r="F147" s="15" t="s">
        <v>37</v>
      </c>
      <c r="G147" s="33" t="s">
        <v>38</v>
      </c>
      <c r="H147" s="19">
        <f>E147/13.2</f>
        <v>11.8939393939394</v>
      </c>
      <c r="I147" s="19">
        <f t="shared" si="9"/>
        <v>11.8939393939394</v>
      </c>
      <c r="J147" s="25"/>
    </row>
    <row r="148" s="2" customFormat="1" ht="17" customHeight="1" spans="1:10">
      <c r="A148" s="41"/>
      <c r="B148" s="36" t="s">
        <v>22</v>
      </c>
      <c r="C148" s="27"/>
      <c r="D148" s="22"/>
      <c r="E148" s="22"/>
      <c r="F148" s="15"/>
      <c r="G148" s="18"/>
      <c r="H148" s="37">
        <f>SUM(H146:H147)</f>
        <v>35.280303030303</v>
      </c>
      <c r="I148" s="19">
        <f t="shared" si="9"/>
        <v>35.280303030303</v>
      </c>
      <c r="J148" s="25"/>
    </row>
    <row r="149" s="2" customFormat="1" ht="17" customHeight="1" spans="1:10">
      <c r="A149" s="39" t="s">
        <v>134</v>
      </c>
      <c r="B149" s="39" t="s">
        <v>135</v>
      </c>
      <c r="C149" s="27" t="s">
        <v>136</v>
      </c>
      <c r="D149" s="22">
        <v>24</v>
      </c>
      <c r="E149" s="22">
        <v>396</v>
      </c>
      <c r="F149" s="15" t="s">
        <v>37</v>
      </c>
      <c r="G149" s="33" t="s">
        <v>38</v>
      </c>
      <c r="H149" s="19">
        <f>E149/13.2</f>
        <v>30</v>
      </c>
      <c r="I149" s="19">
        <f t="shared" si="9"/>
        <v>30</v>
      </c>
      <c r="J149" s="25"/>
    </row>
    <row r="150" s="2" customFormat="1" ht="17" customHeight="1" spans="1:10">
      <c r="A150" s="43"/>
      <c r="B150" s="43"/>
      <c r="C150" s="27" t="s">
        <v>136</v>
      </c>
      <c r="D150" s="22">
        <v>23</v>
      </c>
      <c r="E150" s="22">
        <v>391</v>
      </c>
      <c r="F150" s="15" t="s">
        <v>37</v>
      </c>
      <c r="G150" s="33" t="s">
        <v>38</v>
      </c>
      <c r="H150" s="19">
        <f>E150/13.2</f>
        <v>29.6212121212121</v>
      </c>
      <c r="I150" s="19">
        <f t="shared" si="9"/>
        <v>29.6212121212121</v>
      </c>
      <c r="J150" s="25"/>
    </row>
    <row r="151" s="2" customFormat="1" ht="17" customHeight="1" spans="1:10">
      <c r="A151" s="43"/>
      <c r="B151" s="43"/>
      <c r="C151" s="27" t="s">
        <v>136</v>
      </c>
      <c r="D151" s="22">
        <v>15</v>
      </c>
      <c r="E151" s="22">
        <v>360</v>
      </c>
      <c r="F151" s="15" t="s">
        <v>37</v>
      </c>
      <c r="G151" s="33" t="s">
        <v>38</v>
      </c>
      <c r="H151" s="19">
        <f>E151/13.2</f>
        <v>27.2727272727273</v>
      </c>
      <c r="I151" s="19">
        <f t="shared" si="9"/>
        <v>27.2727272727273</v>
      </c>
      <c r="J151" s="25"/>
    </row>
    <row r="152" s="2" customFormat="1" ht="17" customHeight="1" spans="1:10">
      <c r="A152" s="43"/>
      <c r="B152" s="43"/>
      <c r="C152" s="27" t="s">
        <v>137</v>
      </c>
      <c r="D152" s="22">
        <v>3</v>
      </c>
      <c r="E152" s="22">
        <v>72</v>
      </c>
      <c r="F152" s="15" t="s">
        <v>18</v>
      </c>
      <c r="G152" s="18" t="s">
        <v>19</v>
      </c>
      <c r="H152" s="19">
        <f>E152/4.05</f>
        <v>17.7777777777778</v>
      </c>
      <c r="I152" s="19">
        <f t="shared" si="9"/>
        <v>17.7777777777778</v>
      </c>
      <c r="J152" s="25"/>
    </row>
    <row r="153" s="2" customFormat="1" ht="17" customHeight="1" spans="1:10">
      <c r="A153" s="43"/>
      <c r="B153" s="43"/>
      <c r="C153" s="27" t="s">
        <v>138</v>
      </c>
      <c r="D153" s="22">
        <v>15</v>
      </c>
      <c r="E153" s="22">
        <v>360</v>
      </c>
      <c r="F153" s="15" t="s">
        <v>37</v>
      </c>
      <c r="G153" s="33" t="s">
        <v>38</v>
      </c>
      <c r="H153" s="19">
        <f t="shared" ref="H153:H159" si="10">E153/13.2</f>
        <v>27.2727272727273</v>
      </c>
      <c r="I153" s="19">
        <f t="shared" si="9"/>
        <v>27.2727272727273</v>
      </c>
      <c r="J153" s="25"/>
    </row>
    <row r="154" s="2" customFormat="1" ht="17" customHeight="1" spans="1:10">
      <c r="A154" s="43"/>
      <c r="B154" s="43"/>
      <c r="C154" s="27" t="s">
        <v>14</v>
      </c>
      <c r="D154" s="22">
        <v>11</v>
      </c>
      <c r="E154" s="22">
        <v>205.7</v>
      </c>
      <c r="F154" s="15" t="s">
        <v>37</v>
      </c>
      <c r="G154" s="33" t="s">
        <v>38</v>
      </c>
      <c r="H154" s="19">
        <f t="shared" si="10"/>
        <v>15.5833333333333</v>
      </c>
      <c r="I154" s="19">
        <f t="shared" si="9"/>
        <v>15.5833333333333</v>
      </c>
      <c r="J154" s="25"/>
    </row>
    <row r="155" s="2" customFormat="1" ht="17" customHeight="1" spans="1:10">
      <c r="A155" s="43"/>
      <c r="B155" s="43"/>
      <c r="C155" s="27" t="s">
        <v>14</v>
      </c>
      <c r="D155" s="22">
        <v>6</v>
      </c>
      <c r="E155" s="22">
        <v>202.3</v>
      </c>
      <c r="F155" s="15" t="s">
        <v>37</v>
      </c>
      <c r="G155" s="33" t="s">
        <v>38</v>
      </c>
      <c r="H155" s="19">
        <f t="shared" si="10"/>
        <v>15.3257575757576</v>
      </c>
      <c r="I155" s="19">
        <f t="shared" si="9"/>
        <v>15.3257575757576</v>
      </c>
      <c r="J155" s="25"/>
    </row>
    <row r="156" s="2" customFormat="1" ht="17" customHeight="1" spans="1:10">
      <c r="A156" s="43"/>
      <c r="B156" s="43"/>
      <c r="C156" s="27" t="s">
        <v>20</v>
      </c>
      <c r="D156" s="22">
        <v>2</v>
      </c>
      <c r="E156" s="22">
        <v>24</v>
      </c>
      <c r="F156" s="15" t="s">
        <v>37</v>
      </c>
      <c r="G156" s="33" t="s">
        <v>38</v>
      </c>
      <c r="H156" s="19">
        <f t="shared" si="10"/>
        <v>1.81818181818182</v>
      </c>
      <c r="I156" s="19">
        <f t="shared" si="9"/>
        <v>1.81818181818182</v>
      </c>
      <c r="J156" s="25"/>
    </row>
    <row r="157" s="2" customFormat="1" ht="17" customHeight="1" spans="1:10">
      <c r="A157" s="43"/>
      <c r="B157" s="43"/>
      <c r="C157" s="27" t="s">
        <v>20</v>
      </c>
      <c r="D157" s="22">
        <v>40</v>
      </c>
      <c r="E157" s="22">
        <v>400</v>
      </c>
      <c r="F157" s="15" t="s">
        <v>37</v>
      </c>
      <c r="G157" s="33" t="s">
        <v>38</v>
      </c>
      <c r="H157" s="19">
        <f t="shared" si="10"/>
        <v>30.3030303030303</v>
      </c>
      <c r="I157" s="19">
        <f t="shared" si="9"/>
        <v>30.3030303030303</v>
      </c>
      <c r="J157" s="25"/>
    </row>
    <row r="158" s="2" customFormat="1" customHeight="1" spans="1:10">
      <c r="A158" s="43"/>
      <c r="B158" s="41"/>
      <c r="C158" s="27" t="s">
        <v>139</v>
      </c>
      <c r="D158" s="22">
        <v>29</v>
      </c>
      <c r="E158" s="22">
        <v>310.3</v>
      </c>
      <c r="F158" s="15" t="s">
        <v>37</v>
      </c>
      <c r="G158" s="33" t="s">
        <v>38</v>
      </c>
      <c r="H158" s="19">
        <f t="shared" si="10"/>
        <v>23.5075757575758</v>
      </c>
      <c r="I158" s="19">
        <f t="shared" si="9"/>
        <v>23.5075757575758</v>
      </c>
      <c r="J158" s="25"/>
    </row>
    <row r="159" s="2" customFormat="1" ht="17" customHeight="1" spans="1:10">
      <c r="A159" s="41"/>
      <c r="B159" s="36" t="s">
        <v>22</v>
      </c>
      <c r="C159" s="27"/>
      <c r="D159" s="22"/>
      <c r="E159" s="22"/>
      <c r="F159" s="15"/>
      <c r="G159" s="18"/>
      <c r="H159" s="37">
        <f>SUM(H149:H158)</f>
        <v>218.482323232323</v>
      </c>
      <c r="I159" s="19">
        <f t="shared" si="9"/>
        <v>218.482323232323</v>
      </c>
      <c r="J159" s="25"/>
    </row>
    <row r="160" s="2" customFormat="1" ht="17" customHeight="1" spans="1:10">
      <c r="A160" s="39" t="s">
        <v>140</v>
      </c>
      <c r="B160" s="38" t="s">
        <v>141</v>
      </c>
      <c r="C160" s="27" t="s">
        <v>142</v>
      </c>
      <c r="D160" s="22">
        <v>12</v>
      </c>
      <c r="E160" s="22">
        <v>630</v>
      </c>
      <c r="F160" s="15" t="s">
        <v>37</v>
      </c>
      <c r="G160" s="33" t="s">
        <v>38</v>
      </c>
      <c r="H160" s="19">
        <f>E160/13.2</f>
        <v>47.7272727272727</v>
      </c>
      <c r="I160" s="19">
        <f t="shared" si="9"/>
        <v>47.7272727272727</v>
      </c>
      <c r="J160" s="25"/>
    </row>
    <row r="161" s="2" customFormat="1" ht="17" customHeight="1" spans="1:10">
      <c r="A161" s="43"/>
      <c r="B161" s="40"/>
      <c r="C161" s="27" t="s">
        <v>143</v>
      </c>
      <c r="D161" s="22">
        <v>18</v>
      </c>
      <c r="E161" s="22">
        <v>497</v>
      </c>
      <c r="F161" s="15" t="s">
        <v>37</v>
      </c>
      <c r="G161" s="33" t="s">
        <v>38</v>
      </c>
      <c r="H161" s="19">
        <f>E161/13.2</f>
        <v>37.6515151515152</v>
      </c>
      <c r="I161" s="19">
        <f t="shared" si="9"/>
        <v>37.6515151515152</v>
      </c>
      <c r="J161" s="25"/>
    </row>
    <row r="162" s="2" customFormat="1" ht="17" customHeight="1" spans="1:10">
      <c r="A162" s="43"/>
      <c r="B162" s="42"/>
      <c r="C162" s="27" t="s">
        <v>143</v>
      </c>
      <c r="D162" s="22">
        <v>2</v>
      </c>
      <c r="E162" s="22">
        <v>62.4</v>
      </c>
      <c r="F162" s="15" t="s">
        <v>37</v>
      </c>
      <c r="G162" s="33" t="s">
        <v>38</v>
      </c>
      <c r="H162" s="19">
        <f>E162/13.2</f>
        <v>4.72727272727273</v>
      </c>
      <c r="I162" s="19">
        <f t="shared" si="9"/>
        <v>4.72727272727273</v>
      </c>
      <c r="J162" s="25"/>
    </row>
    <row r="163" s="2" customFormat="1" ht="17" customHeight="1" spans="1:10">
      <c r="A163" s="41"/>
      <c r="B163" s="36" t="s">
        <v>22</v>
      </c>
      <c r="C163" s="27"/>
      <c r="D163" s="22"/>
      <c r="E163" s="22"/>
      <c r="F163" s="15"/>
      <c r="G163" s="18"/>
      <c r="H163" s="37">
        <f>SUM(H160:H162)</f>
        <v>90.1060606060606</v>
      </c>
      <c r="I163" s="19">
        <f t="shared" si="9"/>
        <v>90.1060606060606</v>
      </c>
      <c r="J163" s="25"/>
    </row>
    <row r="164" s="2" customFormat="1" ht="17" customHeight="1" spans="1:10">
      <c r="A164" s="39" t="s">
        <v>144</v>
      </c>
      <c r="B164" s="39" t="s">
        <v>145</v>
      </c>
      <c r="C164" s="27" t="s">
        <v>146</v>
      </c>
      <c r="D164" s="22">
        <v>10.6</v>
      </c>
      <c r="E164" s="22">
        <v>508.8</v>
      </c>
      <c r="F164" s="15" t="s">
        <v>18</v>
      </c>
      <c r="G164" s="18" t="s">
        <v>19</v>
      </c>
      <c r="H164" s="19">
        <f>E164/4.05</f>
        <v>125.62962962963</v>
      </c>
      <c r="I164" s="19">
        <f t="shared" si="9"/>
        <v>125.62962962963</v>
      </c>
      <c r="J164" s="25"/>
    </row>
    <row r="165" s="2" customFormat="1" ht="17" customHeight="1" spans="1:10">
      <c r="A165" s="46"/>
      <c r="B165" s="43"/>
      <c r="C165" s="27" t="s">
        <v>146</v>
      </c>
      <c r="D165" s="22">
        <v>4</v>
      </c>
      <c r="E165" s="22">
        <v>180</v>
      </c>
      <c r="F165" s="15" t="s">
        <v>37</v>
      </c>
      <c r="G165" s="33" t="s">
        <v>38</v>
      </c>
      <c r="H165" s="19">
        <f>E165/13.2</f>
        <v>13.6363636363636</v>
      </c>
      <c r="I165" s="19">
        <f t="shared" si="9"/>
        <v>13.6363636363636</v>
      </c>
      <c r="J165" s="25"/>
    </row>
    <row r="166" s="2" customFormat="1" ht="17" customHeight="1" spans="1:10">
      <c r="A166" s="46"/>
      <c r="B166" s="43"/>
      <c r="C166" s="27" t="s">
        <v>146</v>
      </c>
      <c r="D166" s="22">
        <v>10</v>
      </c>
      <c r="E166" s="22">
        <v>410</v>
      </c>
      <c r="F166" s="15" t="s">
        <v>18</v>
      </c>
      <c r="G166" s="33" t="s">
        <v>147</v>
      </c>
      <c r="H166" s="19">
        <f>E166/4.05</f>
        <v>101.234567901235</v>
      </c>
      <c r="I166" s="19">
        <f t="shared" si="9"/>
        <v>101.234567901235</v>
      </c>
      <c r="J166" s="25"/>
    </row>
    <row r="167" s="2" customFormat="1" ht="17" customHeight="1" spans="1:10">
      <c r="A167" s="46"/>
      <c r="B167" s="43"/>
      <c r="C167" s="27" t="s">
        <v>146</v>
      </c>
      <c r="D167" s="22">
        <v>7.3</v>
      </c>
      <c r="E167" s="22">
        <v>316.8</v>
      </c>
      <c r="F167" s="15" t="s">
        <v>37</v>
      </c>
      <c r="G167" s="33" t="s">
        <v>38</v>
      </c>
      <c r="H167" s="19">
        <f>E167/13.2</f>
        <v>24</v>
      </c>
      <c r="I167" s="19">
        <f t="shared" si="9"/>
        <v>24</v>
      </c>
      <c r="J167" s="25"/>
    </row>
    <row r="168" s="2" customFormat="1" ht="17" customHeight="1" spans="1:10">
      <c r="A168" s="47"/>
      <c r="B168" s="36" t="s">
        <v>22</v>
      </c>
      <c r="C168" s="27"/>
      <c r="D168" s="22"/>
      <c r="E168" s="22"/>
      <c r="F168" s="15"/>
      <c r="G168" s="18"/>
      <c r="H168" s="37">
        <v>264.4</v>
      </c>
      <c r="I168" s="19">
        <f t="shared" si="9"/>
        <v>264.4</v>
      </c>
      <c r="J168" s="25"/>
    </row>
    <row r="169" s="2" customFormat="1" ht="17" customHeight="1" spans="1:10">
      <c r="A169" s="39" t="s">
        <v>148</v>
      </c>
      <c r="B169" s="45" t="s">
        <v>149</v>
      </c>
      <c r="C169" s="27" t="s">
        <v>150</v>
      </c>
      <c r="D169" s="22">
        <v>17</v>
      </c>
      <c r="E169" s="22">
        <v>408</v>
      </c>
      <c r="F169" s="15" t="s">
        <v>37</v>
      </c>
      <c r="G169" s="33" t="s">
        <v>38</v>
      </c>
      <c r="H169" s="19">
        <f>E169/13.2</f>
        <v>30.9090909090909</v>
      </c>
      <c r="I169" s="19">
        <f t="shared" si="9"/>
        <v>30.9090909090909</v>
      </c>
      <c r="J169" s="25"/>
    </row>
    <row r="170" s="2" customFormat="1" ht="17" customHeight="1" spans="1:10">
      <c r="A170" s="47"/>
      <c r="B170" s="36" t="s">
        <v>22</v>
      </c>
      <c r="C170" s="27"/>
      <c r="D170" s="22"/>
      <c r="E170" s="22"/>
      <c r="F170" s="15"/>
      <c r="G170" s="18"/>
      <c r="H170" s="37">
        <v>30.9</v>
      </c>
      <c r="I170" s="19">
        <f t="shared" si="9"/>
        <v>30.9</v>
      </c>
      <c r="J170" s="25"/>
    </row>
    <row r="171" s="2" customFormat="1" ht="48" customHeight="1" spans="1:10">
      <c r="A171" s="43" t="s">
        <v>151</v>
      </c>
      <c r="B171" s="39" t="s">
        <v>152</v>
      </c>
      <c r="C171" s="27" t="s">
        <v>153</v>
      </c>
      <c r="D171" s="22">
        <v>41</v>
      </c>
      <c r="E171" s="22">
        <v>891</v>
      </c>
      <c r="F171" s="15" t="s">
        <v>18</v>
      </c>
      <c r="G171" s="33" t="s">
        <v>147</v>
      </c>
      <c r="H171" s="19">
        <f>E171/4.05</f>
        <v>220</v>
      </c>
      <c r="I171" s="19">
        <f t="shared" si="9"/>
        <v>220</v>
      </c>
      <c r="J171" s="25"/>
    </row>
    <row r="172" s="2" customFormat="1" ht="18" customHeight="1" spans="1:10">
      <c r="A172" s="43"/>
      <c r="B172" s="49" t="s">
        <v>22</v>
      </c>
      <c r="C172" s="27"/>
      <c r="D172" s="22"/>
      <c r="E172" s="22"/>
      <c r="F172" s="15"/>
      <c r="G172" s="18"/>
      <c r="H172" s="37">
        <f>SUM(H171:H171)</f>
        <v>220</v>
      </c>
      <c r="I172" s="19">
        <f t="shared" ref="I172:I209" si="11">H172+0</f>
        <v>220</v>
      </c>
      <c r="J172" s="25"/>
    </row>
    <row r="173" s="2" customFormat="1" ht="18" customHeight="1" spans="1:10">
      <c r="A173" s="39" t="s">
        <v>154</v>
      </c>
      <c r="B173" s="39" t="s">
        <v>155</v>
      </c>
      <c r="C173" s="27" t="s">
        <v>156</v>
      </c>
      <c r="D173" s="22">
        <v>9.7</v>
      </c>
      <c r="E173" s="22">
        <v>455.9</v>
      </c>
      <c r="F173" s="15" t="s">
        <v>37</v>
      </c>
      <c r="G173" s="33" t="s">
        <v>38</v>
      </c>
      <c r="H173" s="19">
        <f>E173/13.2</f>
        <v>34.5378787878788</v>
      </c>
      <c r="I173" s="19">
        <f t="shared" si="11"/>
        <v>34.5378787878788</v>
      </c>
      <c r="J173" s="25"/>
    </row>
    <row r="174" s="2" customFormat="1" ht="18" customHeight="1" spans="1:10">
      <c r="A174" s="43"/>
      <c r="B174" s="43" t="s">
        <v>22</v>
      </c>
      <c r="C174" s="27"/>
      <c r="D174" s="22"/>
      <c r="E174" s="22"/>
      <c r="F174" s="15"/>
      <c r="G174" s="33"/>
      <c r="H174" s="19">
        <v>34.5</v>
      </c>
      <c r="I174" s="19">
        <f t="shared" si="11"/>
        <v>34.5</v>
      </c>
      <c r="J174" s="51"/>
    </row>
    <row r="175" s="2" customFormat="1" ht="18" customHeight="1" spans="1:10">
      <c r="A175" s="45" t="s">
        <v>157</v>
      </c>
      <c r="B175" s="38" t="s">
        <v>158</v>
      </c>
      <c r="C175" s="27" t="s">
        <v>159</v>
      </c>
      <c r="D175" s="22">
        <v>10.6</v>
      </c>
      <c r="E175" s="22">
        <v>328</v>
      </c>
      <c r="F175" s="15" t="s">
        <v>37</v>
      </c>
      <c r="G175" s="33" t="s">
        <v>38</v>
      </c>
      <c r="H175" s="19">
        <f>E175/13.2</f>
        <v>24.8484848484849</v>
      </c>
      <c r="I175" s="19">
        <f t="shared" si="11"/>
        <v>24.8484848484849</v>
      </c>
      <c r="J175" s="27"/>
    </row>
    <row r="176" s="2" customFormat="1" ht="18" customHeight="1" spans="1:10">
      <c r="A176" s="39" t="s">
        <v>160</v>
      </c>
      <c r="B176" s="50"/>
      <c r="C176" s="27" t="s">
        <v>159</v>
      </c>
      <c r="D176" s="22">
        <v>9.2</v>
      </c>
      <c r="E176" s="22">
        <v>202.4</v>
      </c>
      <c r="F176" s="15" t="s">
        <v>37</v>
      </c>
      <c r="G176" s="33" t="s">
        <v>38</v>
      </c>
      <c r="H176" s="19">
        <f>E176/13.2</f>
        <v>15.3333333333333</v>
      </c>
      <c r="I176" s="19">
        <f t="shared" si="11"/>
        <v>15.3333333333333</v>
      </c>
      <c r="J176" s="38"/>
    </row>
    <row r="177" s="2" customFormat="1" ht="18" customHeight="1" spans="1:10">
      <c r="A177" s="43"/>
      <c r="B177" s="41"/>
      <c r="C177" s="27" t="s">
        <v>159</v>
      </c>
      <c r="D177" s="22">
        <v>7.5</v>
      </c>
      <c r="E177" s="22">
        <v>73.5</v>
      </c>
      <c r="F177" s="15" t="s">
        <v>37</v>
      </c>
      <c r="G177" s="33" t="s">
        <v>38</v>
      </c>
      <c r="H177" s="19">
        <f>E177/13.2</f>
        <v>5.56818181818182</v>
      </c>
      <c r="I177" s="19">
        <f t="shared" si="11"/>
        <v>5.56818181818182</v>
      </c>
      <c r="J177" s="38"/>
    </row>
    <row r="178" s="2" customFormat="1" ht="18" customHeight="1" spans="1:10">
      <c r="A178" s="41"/>
      <c r="B178" s="36" t="s">
        <v>22</v>
      </c>
      <c r="C178" s="27"/>
      <c r="D178" s="22"/>
      <c r="E178" s="22"/>
      <c r="F178" s="15"/>
      <c r="G178" s="18"/>
      <c r="H178" s="37">
        <v>45.7</v>
      </c>
      <c r="I178" s="19">
        <f t="shared" si="11"/>
        <v>45.7</v>
      </c>
      <c r="J178" s="25"/>
    </row>
    <row r="179" s="2" customFormat="1" ht="18" customHeight="1" spans="1:10">
      <c r="A179" s="39" t="s">
        <v>160</v>
      </c>
      <c r="B179" s="39" t="s">
        <v>161</v>
      </c>
      <c r="C179" s="27" t="s">
        <v>93</v>
      </c>
      <c r="D179" s="22">
        <v>38</v>
      </c>
      <c r="E179" s="22">
        <v>646</v>
      </c>
      <c r="F179" s="15" t="s">
        <v>37</v>
      </c>
      <c r="G179" s="33" t="s">
        <v>38</v>
      </c>
      <c r="H179" s="19">
        <f t="shared" ref="H179:H188" si="12">E179/13.2</f>
        <v>48.9393939393939</v>
      </c>
      <c r="I179" s="19">
        <f t="shared" si="11"/>
        <v>48.9393939393939</v>
      </c>
      <c r="J179" s="25"/>
    </row>
    <row r="180" s="2" customFormat="1" ht="18" customHeight="1" spans="1:10">
      <c r="A180" s="43"/>
      <c r="B180" s="43"/>
      <c r="C180" s="27" t="s">
        <v>162</v>
      </c>
      <c r="D180" s="22">
        <v>5</v>
      </c>
      <c r="E180" s="22">
        <v>101</v>
      </c>
      <c r="F180" s="15" t="s">
        <v>37</v>
      </c>
      <c r="G180" s="33" t="s">
        <v>38</v>
      </c>
      <c r="H180" s="19">
        <f t="shared" si="12"/>
        <v>7.65151515151515</v>
      </c>
      <c r="I180" s="19">
        <f t="shared" si="11"/>
        <v>7.65151515151515</v>
      </c>
      <c r="J180" s="25"/>
    </row>
    <row r="181" s="2" customFormat="1" ht="18" customHeight="1" spans="1:10">
      <c r="A181" s="43"/>
      <c r="B181" s="43"/>
      <c r="C181" s="27" t="s">
        <v>162</v>
      </c>
      <c r="D181" s="22">
        <v>22</v>
      </c>
      <c r="E181" s="22">
        <v>547</v>
      </c>
      <c r="F181" s="15" t="s">
        <v>37</v>
      </c>
      <c r="G181" s="33" t="s">
        <v>38</v>
      </c>
      <c r="H181" s="19">
        <f t="shared" si="12"/>
        <v>41.4393939393939</v>
      </c>
      <c r="I181" s="19">
        <f t="shared" si="11"/>
        <v>41.4393939393939</v>
      </c>
      <c r="J181" s="25"/>
    </row>
    <row r="182" s="2" customFormat="1" ht="18" customHeight="1" spans="1:10">
      <c r="A182" s="43"/>
      <c r="B182" s="43"/>
      <c r="C182" s="27" t="s">
        <v>163</v>
      </c>
      <c r="D182" s="22">
        <v>6</v>
      </c>
      <c r="E182" s="22">
        <v>84</v>
      </c>
      <c r="F182" s="15" t="s">
        <v>37</v>
      </c>
      <c r="G182" s="33" t="s">
        <v>38</v>
      </c>
      <c r="H182" s="19">
        <f t="shared" si="12"/>
        <v>6.36363636363636</v>
      </c>
      <c r="I182" s="19">
        <f t="shared" si="11"/>
        <v>6.36363636363636</v>
      </c>
      <c r="J182" s="25"/>
    </row>
    <row r="183" s="2" customFormat="1" ht="18" customHeight="1" spans="1:10">
      <c r="A183" s="43"/>
      <c r="B183" s="43"/>
      <c r="C183" s="27" t="s">
        <v>163</v>
      </c>
      <c r="D183" s="22">
        <v>4</v>
      </c>
      <c r="E183" s="22">
        <v>84</v>
      </c>
      <c r="F183" s="15" t="s">
        <v>37</v>
      </c>
      <c r="G183" s="33" t="s">
        <v>38</v>
      </c>
      <c r="H183" s="19">
        <f t="shared" si="12"/>
        <v>6.36363636363636</v>
      </c>
      <c r="I183" s="19">
        <f t="shared" si="11"/>
        <v>6.36363636363636</v>
      </c>
      <c r="J183" s="25"/>
    </row>
    <row r="184" s="2" customFormat="1" ht="18" customHeight="1" spans="1:10">
      <c r="A184" s="43"/>
      <c r="B184" s="43"/>
      <c r="C184" s="27" t="s">
        <v>164</v>
      </c>
      <c r="D184" s="22">
        <v>21</v>
      </c>
      <c r="E184" s="22">
        <v>361.5</v>
      </c>
      <c r="F184" s="15" t="s">
        <v>37</v>
      </c>
      <c r="G184" s="33" t="s">
        <v>38</v>
      </c>
      <c r="H184" s="19">
        <f t="shared" si="12"/>
        <v>27.3863636363636</v>
      </c>
      <c r="I184" s="19">
        <f t="shared" si="11"/>
        <v>27.3863636363636</v>
      </c>
      <c r="J184" s="25"/>
    </row>
    <row r="185" s="2" customFormat="1" ht="18" customHeight="1" spans="1:10">
      <c r="A185" s="43"/>
      <c r="B185" s="43"/>
      <c r="C185" s="27" t="s">
        <v>164</v>
      </c>
      <c r="D185" s="22">
        <v>23</v>
      </c>
      <c r="E185" s="22">
        <v>356.5</v>
      </c>
      <c r="F185" s="15" t="s">
        <v>37</v>
      </c>
      <c r="G185" s="33" t="s">
        <v>38</v>
      </c>
      <c r="H185" s="19">
        <f t="shared" si="12"/>
        <v>27.0075757575758</v>
      </c>
      <c r="I185" s="19">
        <f t="shared" si="11"/>
        <v>27.0075757575758</v>
      </c>
      <c r="J185" s="25"/>
    </row>
    <row r="186" s="2" customFormat="1" ht="18" customHeight="1" spans="1:10">
      <c r="A186" s="43"/>
      <c r="B186" s="43"/>
      <c r="C186" s="27" t="s">
        <v>138</v>
      </c>
      <c r="D186" s="22">
        <v>6</v>
      </c>
      <c r="E186" s="22">
        <v>54</v>
      </c>
      <c r="F186" s="15" t="s">
        <v>37</v>
      </c>
      <c r="G186" s="33" t="s">
        <v>38</v>
      </c>
      <c r="H186" s="19">
        <f t="shared" si="12"/>
        <v>4.09090909090909</v>
      </c>
      <c r="I186" s="19">
        <f t="shared" si="11"/>
        <v>4.09090909090909</v>
      </c>
      <c r="J186" s="25"/>
    </row>
    <row r="187" s="2" customFormat="1" ht="18" customHeight="1" spans="1:10">
      <c r="A187" s="43"/>
      <c r="B187" s="43"/>
      <c r="C187" s="27" t="s">
        <v>165</v>
      </c>
      <c r="D187" s="22">
        <v>41</v>
      </c>
      <c r="E187" s="22">
        <v>829.6</v>
      </c>
      <c r="F187" s="15" t="s">
        <v>37</v>
      </c>
      <c r="G187" s="33" t="s">
        <v>38</v>
      </c>
      <c r="H187" s="19">
        <f t="shared" si="12"/>
        <v>62.8484848484849</v>
      </c>
      <c r="I187" s="19">
        <f t="shared" si="11"/>
        <v>62.8484848484849</v>
      </c>
      <c r="J187" s="25"/>
    </row>
    <row r="188" s="2" customFormat="1" ht="18" customHeight="1" spans="1:10">
      <c r="A188" s="43"/>
      <c r="B188" s="43"/>
      <c r="C188" s="27" t="s">
        <v>166</v>
      </c>
      <c r="D188" s="22">
        <v>32</v>
      </c>
      <c r="E188" s="22">
        <v>660</v>
      </c>
      <c r="F188" s="15" t="s">
        <v>37</v>
      </c>
      <c r="G188" s="33" t="s">
        <v>38</v>
      </c>
      <c r="H188" s="19">
        <f t="shared" si="12"/>
        <v>50</v>
      </c>
      <c r="I188" s="19">
        <f t="shared" si="11"/>
        <v>50</v>
      </c>
      <c r="J188" s="25"/>
    </row>
    <row r="189" s="2" customFormat="1" ht="18" customHeight="1" spans="1:10">
      <c r="A189" s="41"/>
      <c r="B189" s="36" t="s">
        <v>22</v>
      </c>
      <c r="C189" s="27"/>
      <c r="D189" s="22"/>
      <c r="E189" s="22"/>
      <c r="F189" s="15"/>
      <c r="G189" s="18"/>
      <c r="H189" s="37">
        <f>SUM(H179:H188)</f>
        <v>282.090909090909</v>
      </c>
      <c r="I189" s="19">
        <f t="shared" si="11"/>
        <v>282.090909090909</v>
      </c>
      <c r="J189" s="25"/>
    </row>
    <row r="190" s="2" customFormat="1" ht="18" customHeight="1" spans="1:10">
      <c r="A190" s="45" t="s">
        <v>167</v>
      </c>
      <c r="B190" s="45" t="s">
        <v>168</v>
      </c>
      <c r="C190" s="27" t="s">
        <v>169</v>
      </c>
      <c r="D190" s="22">
        <v>19.5</v>
      </c>
      <c r="E190" s="22">
        <v>592.8</v>
      </c>
      <c r="F190" s="15" t="s">
        <v>37</v>
      </c>
      <c r="G190" s="33" t="s">
        <v>38</v>
      </c>
      <c r="H190" s="19">
        <f>E190/13.2</f>
        <v>44.9090909090909</v>
      </c>
      <c r="I190" s="19">
        <f t="shared" si="11"/>
        <v>44.9090909090909</v>
      </c>
      <c r="J190" s="27"/>
    </row>
    <row r="191" s="2" customFormat="1" ht="18" customHeight="1" spans="1:10">
      <c r="A191" s="45"/>
      <c r="B191" s="36" t="s">
        <v>22</v>
      </c>
      <c r="C191" s="27"/>
      <c r="D191" s="22"/>
      <c r="E191" s="22"/>
      <c r="F191" s="15"/>
      <c r="G191" s="18"/>
      <c r="H191" s="37">
        <v>44.91</v>
      </c>
      <c r="I191" s="19">
        <f t="shared" si="11"/>
        <v>44.91</v>
      </c>
      <c r="J191" s="25"/>
    </row>
    <row r="192" s="2" customFormat="1" ht="18" customHeight="1" spans="1:10">
      <c r="A192" s="45" t="s">
        <v>170</v>
      </c>
      <c r="B192" s="39" t="s">
        <v>171</v>
      </c>
      <c r="C192" s="27" t="s">
        <v>172</v>
      </c>
      <c r="D192" s="22">
        <v>3</v>
      </c>
      <c r="E192" s="22">
        <v>87</v>
      </c>
      <c r="F192" s="15" t="s">
        <v>37</v>
      </c>
      <c r="G192" s="33" t="s">
        <v>38</v>
      </c>
      <c r="H192" s="19">
        <f t="shared" ref="H192:H215" si="13">E192/13.2</f>
        <v>6.59090909090909</v>
      </c>
      <c r="I192" s="19">
        <f t="shared" si="11"/>
        <v>6.59090909090909</v>
      </c>
      <c r="J192" s="27"/>
    </row>
    <row r="193" s="2" customFormat="1" ht="18" customHeight="1" spans="1:10">
      <c r="A193" s="45" t="s">
        <v>167</v>
      </c>
      <c r="B193" s="43"/>
      <c r="C193" s="27" t="s">
        <v>172</v>
      </c>
      <c r="D193" s="22">
        <v>9</v>
      </c>
      <c r="E193" s="22">
        <v>161.1</v>
      </c>
      <c r="F193" s="15" t="s">
        <v>37</v>
      </c>
      <c r="G193" s="33" t="s">
        <v>38</v>
      </c>
      <c r="H193" s="19">
        <f t="shared" si="13"/>
        <v>12.2045454545455</v>
      </c>
      <c r="I193" s="19">
        <f t="shared" si="11"/>
        <v>12.2045454545455</v>
      </c>
      <c r="J193" s="38"/>
    </row>
    <row r="194" s="2" customFormat="1" ht="18" customHeight="1" spans="1:10">
      <c r="A194" s="45" t="s">
        <v>170</v>
      </c>
      <c r="B194" s="43"/>
      <c r="C194" s="27" t="s">
        <v>172</v>
      </c>
      <c r="D194" s="22">
        <v>1</v>
      </c>
      <c r="E194" s="22">
        <v>40.7</v>
      </c>
      <c r="F194" s="15" t="s">
        <v>37</v>
      </c>
      <c r="G194" s="33" t="s">
        <v>38</v>
      </c>
      <c r="H194" s="19">
        <f t="shared" si="13"/>
        <v>3.08333333333333</v>
      </c>
      <c r="I194" s="19">
        <f t="shared" si="11"/>
        <v>3.08333333333333</v>
      </c>
      <c r="J194" s="27"/>
    </row>
    <row r="195" s="2" customFormat="1" ht="18" customHeight="1" spans="1:10">
      <c r="A195" s="45" t="s">
        <v>167</v>
      </c>
      <c r="B195" s="43"/>
      <c r="C195" s="27" t="s">
        <v>172</v>
      </c>
      <c r="D195" s="22">
        <v>7</v>
      </c>
      <c r="E195" s="22">
        <v>49</v>
      </c>
      <c r="F195" s="15" t="s">
        <v>37</v>
      </c>
      <c r="G195" s="33" t="s">
        <v>38</v>
      </c>
      <c r="H195" s="19">
        <f t="shared" si="13"/>
        <v>3.71212121212121</v>
      </c>
      <c r="I195" s="19">
        <f t="shared" si="11"/>
        <v>3.71212121212121</v>
      </c>
      <c r="J195" s="27"/>
    </row>
    <row r="196" s="2" customFormat="1" ht="18" customHeight="1" spans="1:10">
      <c r="A196" s="45" t="s">
        <v>167</v>
      </c>
      <c r="B196" s="43"/>
      <c r="C196" s="27" t="s">
        <v>172</v>
      </c>
      <c r="D196" s="22">
        <v>3</v>
      </c>
      <c r="E196" s="22">
        <v>47.1</v>
      </c>
      <c r="F196" s="15" t="s">
        <v>37</v>
      </c>
      <c r="G196" s="33" t="s">
        <v>38</v>
      </c>
      <c r="H196" s="19">
        <f t="shared" si="13"/>
        <v>3.56818181818182</v>
      </c>
      <c r="I196" s="19">
        <f t="shared" si="11"/>
        <v>3.56818181818182</v>
      </c>
      <c r="J196" s="27"/>
    </row>
    <row r="197" s="2" customFormat="1" ht="18" customHeight="1" spans="1:10">
      <c r="A197" s="45" t="s">
        <v>173</v>
      </c>
      <c r="B197" s="43"/>
      <c r="C197" s="27" t="s">
        <v>174</v>
      </c>
      <c r="D197" s="22">
        <v>2</v>
      </c>
      <c r="E197" s="22">
        <v>39</v>
      </c>
      <c r="F197" s="15" t="s">
        <v>37</v>
      </c>
      <c r="G197" s="33" t="s">
        <v>38</v>
      </c>
      <c r="H197" s="19">
        <f t="shared" si="13"/>
        <v>2.95454545454545</v>
      </c>
      <c r="I197" s="19">
        <f t="shared" si="11"/>
        <v>2.95454545454545</v>
      </c>
      <c r="J197" s="27"/>
    </row>
    <row r="198" s="2" customFormat="1" ht="18" customHeight="1" spans="1:10">
      <c r="A198" s="45" t="s">
        <v>173</v>
      </c>
      <c r="B198" s="43"/>
      <c r="C198" s="27" t="s">
        <v>174</v>
      </c>
      <c r="D198" s="22">
        <v>3</v>
      </c>
      <c r="E198" s="22">
        <v>27</v>
      </c>
      <c r="F198" s="15" t="s">
        <v>37</v>
      </c>
      <c r="G198" s="33" t="s">
        <v>38</v>
      </c>
      <c r="H198" s="19">
        <f t="shared" si="13"/>
        <v>2.04545454545455</v>
      </c>
      <c r="I198" s="19">
        <f t="shared" si="11"/>
        <v>2.04545454545455</v>
      </c>
      <c r="J198" s="27"/>
    </row>
    <row r="199" s="2" customFormat="1" ht="18" customHeight="1" spans="1:10">
      <c r="A199" s="45" t="s">
        <v>173</v>
      </c>
      <c r="B199" s="43"/>
      <c r="C199" s="27" t="s">
        <v>174</v>
      </c>
      <c r="D199" s="22">
        <v>12</v>
      </c>
      <c r="E199" s="22">
        <v>72</v>
      </c>
      <c r="F199" s="15" t="s">
        <v>37</v>
      </c>
      <c r="G199" s="33" t="s">
        <v>38</v>
      </c>
      <c r="H199" s="19">
        <f t="shared" si="13"/>
        <v>5.45454545454546</v>
      </c>
      <c r="I199" s="19">
        <f t="shared" si="11"/>
        <v>5.45454545454546</v>
      </c>
      <c r="J199" s="38"/>
    </row>
    <row r="200" s="2" customFormat="1" ht="18" customHeight="1" spans="1:10">
      <c r="A200" s="45" t="s">
        <v>173</v>
      </c>
      <c r="B200" s="43"/>
      <c r="C200" s="27" t="s">
        <v>174</v>
      </c>
      <c r="D200" s="22">
        <v>3</v>
      </c>
      <c r="E200" s="22">
        <v>48</v>
      </c>
      <c r="F200" s="15" t="s">
        <v>37</v>
      </c>
      <c r="G200" s="33" t="s">
        <v>38</v>
      </c>
      <c r="H200" s="19">
        <f t="shared" si="13"/>
        <v>3.63636363636364</v>
      </c>
      <c r="I200" s="19">
        <f t="shared" si="11"/>
        <v>3.63636363636364</v>
      </c>
      <c r="J200" s="27"/>
    </row>
    <row r="201" s="2" customFormat="1" ht="18" customHeight="1" spans="1:10">
      <c r="A201" s="45" t="s">
        <v>173</v>
      </c>
      <c r="B201" s="43"/>
      <c r="C201" s="27" t="s">
        <v>174</v>
      </c>
      <c r="D201" s="22">
        <v>4</v>
      </c>
      <c r="E201" s="22">
        <v>68</v>
      </c>
      <c r="F201" s="15" t="s">
        <v>37</v>
      </c>
      <c r="G201" s="33" t="s">
        <v>38</v>
      </c>
      <c r="H201" s="19">
        <f t="shared" si="13"/>
        <v>5.15151515151515</v>
      </c>
      <c r="I201" s="19">
        <f t="shared" si="11"/>
        <v>5.15151515151515</v>
      </c>
      <c r="J201" s="27"/>
    </row>
    <row r="202" s="2" customFormat="1" ht="18" customHeight="1" spans="1:10">
      <c r="A202" s="45" t="s">
        <v>175</v>
      </c>
      <c r="B202" s="43"/>
      <c r="C202" s="27" t="s">
        <v>176</v>
      </c>
      <c r="D202" s="22">
        <v>4</v>
      </c>
      <c r="E202" s="22">
        <v>88</v>
      </c>
      <c r="F202" s="15" t="s">
        <v>37</v>
      </c>
      <c r="G202" s="33" t="s">
        <v>38</v>
      </c>
      <c r="H202" s="19">
        <f t="shared" si="13"/>
        <v>6.66666666666667</v>
      </c>
      <c r="I202" s="19">
        <f t="shared" si="11"/>
        <v>6.66666666666667</v>
      </c>
      <c r="J202" s="42"/>
    </row>
    <row r="203" s="2" customFormat="1" ht="18" customHeight="1" spans="1:10">
      <c r="A203" s="45" t="s">
        <v>173</v>
      </c>
      <c r="B203" s="39" t="s">
        <v>171</v>
      </c>
      <c r="C203" s="27" t="s">
        <v>176</v>
      </c>
      <c r="D203" s="22">
        <v>2</v>
      </c>
      <c r="E203" s="22">
        <v>68</v>
      </c>
      <c r="F203" s="15" t="s">
        <v>37</v>
      </c>
      <c r="G203" s="33" t="s">
        <v>38</v>
      </c>
      <c r="H203" s="19">
        <f t="shared" si="13"/>
        <v>5.15151515151515</v>
      </c>
      <c r="I203" s="19">
        <f t="shared" si="11"/>
        <v>5.15151515151515</v>
      </c>
      <c r="J203" s="42"/>
    </row>
    <row r="204" s="2" customFormat="1" ht="18" customHeight="1" spans="1:10">
      <c r="A204" s="45" t="s">
        <v>173</v>
      </c>
      <c r="B204" s="43"/>
      <c r="C204" s="27" t="s">
        <v>176</v>
      </c>
      <c r="D204" s="22">
        <v>2</v>
      </c>
      <c r="E204" s="22">
        <v>48</v>
      </c>
      <c r="F204" s="15" t="s">
        <v>37</v>
      </c>
      <c r="G204" s="33" t="s">
        <v>38</v>
      </c>
      <c r="H204" s="19">
        <f t="shared" si="13"/>
        <v>3.63636363636364</v>
      </c>
      <c r="I204" s="19">
        <f t="shared" si="11"/>
        <v>3.63636363636364</v>
      </c>
      <c r="J204" s="42"/>
    </row>
    <row r="205" s="2" customFormat="1" ht="18" customHeight="1" spans="1:10">
      <c r="A205" s="45" t="s">
        <v>175</v>
      </c>
      <c r="B205" s="43"/>
      <c r="C205" s="27" t="s">
        <v>176</v>
      </c>
      <c r="D205" s="22">
        <v>2</v>
      </c>
      <c r="E205" s="22">
        <v>34</v>
      </c>
      <c r="F205" s="15" t="s">
        <v>37</v>
      </c>
      <c r="G205" s="33" t="s">
        <v>38</v>
      </c>
      <c r="H205" s="19">
        <f t="shared" si="13"/>
        <v>2.57575757575758</v>
      </c>
      <c r="I205" s="19">
        <f t="shared" si="11"/>
        <v>2.57575757575758</v>
      </c>
      <c r="J205" s="40"/>
    </row>
    <row r="206" s="2" customFormat="1" ht="18" customHeight="1" spans="1:10">
      <c r="A206" s="45" t="s">
        <v>175</v>
      </c>
      <c r="B206" s="43"/>
      <c r="C206" s="27" t="s">
        <v>176</v>
      </c>
      <c r="D206" s="22">
        <v>1</v>
      </c>
      <c r="E206" s="22">
        <v>8</v>
      </c>
      <c r="F206" s="15" t="s">
        <v>37</v>
      </c>
      <c r="G206" s="33" t="s">
        <v>38</v>
      </c>
      <c r="H206" s="19">
        <f t="shared" si="13"/>
        <v>0.606060606060606</v>
      </c>
      <c r="I206" s="19">
        <f t="shared" si="11"/>
        <v>0.606060606060606</v>
      </c>
      <c r="J206" s="42"/>
    </row>
    <row r="207" s="2" customFormat="1" ht="18" customHeight="1" spans="1:10">
      <c r="A207" s="45" t="s">
        <v>173</v>
      </c>
      <c r="B207" s="43"/>
      <c r="C207" s="27" t="s">
        <v>162</v>
      </c>
      <c r="D207" s="22">
        <v>1</v>
      </c>
      <c r="E207" s="22">
        <v>21.8</v>
      </c>
      <c r="F207" s="15" t="s">
        <v>37</v>
      </c>
      <c r="G207" s="33" t="s">
        <v>38</v>
      </c>
      <c r="H207" s="19">
        <f t="shared" si="13"/>
        <v>1.65151515151515</v>
      </c>
      <c r="I207" s="19">
        <f t="shared" si="11"/>
        <v>1.65151515151515</v>
      </c>
      <c r="J207" s="42"/>
    </row>
    <row r="208" s="2" customFormat="1" ht="18" customHeight="1" spans="1:10">
      <c r="A208" s="45" t="s">
        <v>177</v>
      </c>
      <c r="B208" s="43"/>
      <c r="C208" s="27" t="s">
        <v>162</v>
      </c>
      <c r="D208" s="22">
        <v>2</v>
      </c>
      <c r="E208" s="22">
        <v>22</v>
      </c>
      <c r="F208" s="15" t="s">
        <v>37</v>
      </c>
      <c r="G208" s="33" t="s">
        <v>38</v>
      </c>
      <c r="H208" s="19">
        <f t="shared" si="13"/>
        <v>1.66666666666667</v>
      </c>
      <c r="I208" s="19">
        <f t="shared" si="11"/>
        <v>1.66666666666667</v>
      </c>
      <c r="J208" s="42"/>
    </row>
    <row r="209" s="2" customFormat="1" ht="18" customHeight="1" spans="1:10">
      <c r="A209" s="45" t="s">
        <v>173</v>
      </c>
      <c r="B209" s="43"/>
      <c r="C209" s="27" t="s">
        <v>162</v>
      </c>
      <c r="D209" s="22">
        <v>1.3</v>
      </c>
      <c r="E209" s="22">
        <v>32.24</v>
      </c>
      <c r="F209" s="15" t="s">
        <v>37</v>
      </c>
      <c r="G209" s="33" t="s">
        <v>38</v>
      </c>
      <c r="H209" s="19">
        <f t="shared" si="13"/>
        <v>2.44242424242424</v>
      </c>
      <c r="I209" s="19">
        <f t="shared" si="11"/>
        <v>2.44242424242424</v>
      </c>
      <c r="J209" s="42"/>
    </row>
    <row r="210" s="2" customFormat="1" ht="18" customHeight="1" spans="1:10">
      <c r="A210" s="45" t="s">
        <v>173</v>
      </c>
      <c r="B210" s="43"/>
      <c r="C210" s="27" t="s">
        <v>162</v>
      </c>
      <c r="D210" s="22">
        <v>8</v>
      </c>
      <c r="E210" s="22">
        <v>160</v>
      </c>
      <c r="F210" s="15" t="s">
        <v>37</v>
      </c>
      <c r="G210" s="33" t="s">
        <v>38</v>
      </c>
      <c r="H210" s="19">
        <f t="shared" si="13"/>
        <v>12.1212121212121</v>
      </c>
      <c r="I210" s="19">
        <f t="shared" ref="I210:I215" si="14">H210+0</f>
        <v>12.1212121212121</v>
      </c>
      <c r="J210" s="42"/>
    </row>
    <row r="211" s="2" customFormat="1" ht="18" customHeight="1" spans="1:10">
      <c r="A211" s="45" t="s">
        <v>173</v>
      </c>
      <c r="B211" s="43"/>
      <c r="C211" s="27" t="s">
        <v>178</v>
      </c>
      <c r="D211" s="22">
        <v>3</v>
      </c>
      <c r="E211" s="22">
        <v>99</v>
      </c>
      <c r="F211" s="15" t="s">
        <v>37</v>
      </c>
      <c r="G211" s="33" t="s">
        <v>38</v>
      </c>
      <c r="H211" s="19">
        <f t="shared" si="13"/>
        <v>7.5</v>
      </c>
      <c r="I211" s="19">
        <f t="shared" si="14"/>
        <v>7.5</v>
      </c>
      <c r="J211" s="42"/>
    </row>
    <row r="212" s="2" customFormat="1" ht="18" customHeight="1" spans="1:10">
      <c r="A212" s="45" t="s">
        <v>167</v>
      </c>
      <c r="B212" s="43"/>
      <c r="C212" s="27" t="s">
        <v>178</v>
      </c>
      <c r="D212" s="22">
        <v>4.5</v>
      </c>
      <c r="E212" s="22">
        <v>135.45</v>
      </c>
      <c r="F212" s="15" t="s">
        <v>37</v>
      </c>
      <c r="G212" s="33" t="s">
        <v>38</v>
      </c>
      <c r="H212" s="19">
        <f t="shared" si="13"/>
        <v>10.2613636363636</v>
      </c>
      <c r="I212" s="19">
        <f t="shared" si="14"/>
        <v>10.2613636363636</v>
      </c>
      <c r="J212" s="42"/>
    </row>
    <row r="213" s="2" customFormat="1" ht="18" customHeight="1" spans="1:10">
      <c r="A213" s="45" t="s">
        <v>167</v>
      </c>
      <c r="B213" s="43"/>
      <c r="C213" s="27" t="s">
        <v>178</v>
      </c>
      <c r="D213" s="22">
        <v>6</v>
      </c>
      <c r="E213" s="22">
        <v>117.6</v>
      </c>
      <c r="F213" s="15" t="s">
        <v>37</v>
      </c>
      <c r="G213" s="33" t="s">
        <v>38</v>
      </c>
      <c r="H213" s="19">
        <f t="shared" si="13"/>
        <v>8.90909090909091</v>
      </c>
      <c r="I213" s="19">
        <f t="shared" si="14"/>
        <v>8.90909090909091</v>
      </c>
      <c r="J213" s="42"/>
    </row>
    <row r="214" s="2" customFormat="1" ht="18" customHeight="1" spans="1:10">
      <c r="A214" s="45" t="s">
        <v>167</v>
      </c>
      <c r="B214" s="41"/>
      <c r="C214" s="27" t="s">
        <v>178</v>
      </c>
      <c r="D214" s="22">
        <v>4</v>
      </c>
      <c r="E214" s="22">
        <v>188.8</v>
      </c>
      <c r="F214" s="15" t="s">
        <v>37</v>
      </c>
      <c r="G214" s="33" t="s">
        <v>38</v>
      </c>
      <c r="H214" s="19">
        <f t="shared" si="13"/>
        <v>14.3030303030303</v>
      </c>
      <c r="I214" s="19">
        <f t="shared" si="14"/>
        <v>14.3030303030303</v>
      </c>
      <c r="J214" s="42"/>
    </row>
    <row r="215" s="2" customFormat="1" ht="18" customHeight="1" spans="1:10">
      <c r="A215" s="45" t="s">
        <v>179</v>
      </c>
      <c r="B215" s="41"/>
      <c r="C215" s="27" t="s">
        <v>180</v>
      </c>
      <c r="D215" s="22">
        <v>10</v>
      </c>
      <c r="E215" s="22">
        <v>205</v>
      </c>
      <c r="F215" s="15" t="s">
        <v>37</v>
      </c>
      <c r="G215" s="33" t="s">
        <v>38</v>
      </c>
      <c r="H215" s="19">
        <f t="shared" si="13"/>
        <v>15.530303030303</v>
      </c>
      <c r="I215" s="19">
        <f t="shared" si="14"/>
        <v>15.530303030303</v>
      </c>
      <c r="J215" s="34"/>
    </row>
    <row r="216" s="2" customFormat="1" ht="18" customHeight="1" spans="1:10">
      <c r="A216" s="45"/>
      <c r="B216" s="52" t="s">
        <v>22</v>
      </c>
      <c r="C216" s="27"/>
      <c r="D216" s="22"/>
      <c r="E216" s="22"/>
      <c r="F216" s="15"/>
      <c r="G216" s="18"/>
      <c r="H216" s="37">
        <v>141.6</v>
      </c>
      <c r="I216" s="19">
        <v>141.6</v>
      </c>
      <c r="J216" s="25"/>
    </row>
    <row r="217" s="2" customFormat="1" ht="18" customHeight="1" spans="1:10">
      <c r="A217" s="45" t="s">
        <v>170</v>
      </c>
      <c r="B217" s="43" t="s">
        <v>181</v>
      </c>
      <c r="C217" s="27" t="s">
        <v>182</v>
      </c>
      <c r="D217" s="22">
        <v>12</v>
      </c>
      <c r="E217" s="22">
        <v>240</v>
      </c>
      <c r="F217" s="15" t="s">
        <v>37</v>
      </c>
      <c r="G217" s="33" t="s">
        <v>38</v>
      </c>
      <c r="H217" s="19">
        <f>E217/13.2</f>
        <v>18.1818181818182</v>
      </c>
      <c r="I217" s="19">
        <f t="shared" ref="I216:I268" si="15">H217+0</f>
        <v>18.1818181818182</v>
      </c>
      <c r="J217" s="25"/>
    </row>
    <row r="218" s="2" customFormat="1" ht="18" customHeight="1" spans="1:10">
      <c r="A218" s="45"/>
      <c r="B218" s="43"/>
      <c r="C218" s="27" t="s">
        <v>183</v>
      </c>
      <c r="D218" s="22">
        <v>9</v>
      </c>
      <c r="E218" s="22">
        <v>197.1</v>
      </c>
      <c r="F218" s="15" t="s">
        <v>37</v>
      </c>
      <c r="G218" s="33" t="s">
        <v>38</v>
      </c>
      <c r="H218" s="19">
        <f>E218/13.2</f>
        <v>14.9318181818182</v>
      </c>
      <c r="I218" s="19">
        <f t="shared" si="15"/>
        <v>14.9318181818182</v>
      </c>
      <c r="J218" s="25"/>
    </row>
    <row r="219" s="2" customFormat="1" ht="18" customHeight="1" spans="1:10">
      <c r="A219" s="45"/>
      <c r="B219" s="41"/>
      <c r="C219" s="27" t="s">
        <v>183</v>
      </c>
      <c r="D219" s="22">
        <v>1</v>
      </c>
      <c r="E219" s="22">
        <v>10</v>
      </c>
      <c r="F219" s="15" t="s">
        <v>37</v>
      </c>
      <c r="G219" s="33" t="s">
        <v>38</v>
      </c>
      <c r="H219" s="19">
        <f>E219/13.2</f>
        <v>0.757575757575758</v>
      </c>
      <c r="I219" s="19">
        <f t="shared" si="15"/>
        <v>0.757575757575758</v>
      </c>
      <c r="J219" s="25"/>
    </row>
    <row r="220" s="2" customFormat="1" ht="18" customHeight="1" spans="1:10">
      <c r="A220" s="45"/>
      <c r="B220" s="52" t="s">
        <v>22</v>
      </c>
      <c r="C220" s="27"/>
      <c r="D220" s="22"/>
      <c r="E220" s="22"/>
      <c r="F220" s="15"/>
      <c r="G220" s="18"/>
      <c r="H220" s="37">
        <f>SUM(H217:H219)</f>
        <v>33.8712121212121</v>
      </c>
      <c r="I220" s="19">
        <f t="shared" si="15"/>
        <v>33.8712121212121</v>
      </c>
      <c r="J220" s="25"/>
    </row>
    <row r="221" s="2" customFormat="1" ht="18" customHeight="1" spans="1:10">
      <c r="A221" s="45" t="s">
        <v>184</v>
      </c>
      <c r="B221" s="41" t="s">
        <v>185</v>
      </c>
      <c r="C221" s="27" t="s">
        <v>186</v>
      </c>
      <c r="D221" s="22">
        <v>21</v>
      </c>
      <c r="E221" s="22">
        <v>661.5</v>
      </c>
      <c r="F221" s="15" t="s">
        <v>37</v>
      </c>
      <c r="G221" s="33" t="s">
        <v>38</v>
      </c>
      <c r="H221" s="19">
        <f>E221/13.2</f>
        <v>50.1136363636364</v>
      </c>
      <c r="I221" s="19">
        <f t="shared" si="15"/>
        <v>50.1136363636364</v>
      </c>
      <c r="J221" s="25"/>
    </row>
    <row r="222" s="2" customFormat="1" ht="18" customHeight="1" spans="1:10">
      <c r="A222" s="45"/>
      <c r="B222" s="52" t="s">
        <v>22</v>
      </c>
      <c r="C222" s="27"/>
      <c r="D222" s="22"/>
      <c r="E222" s="22"/>
      <c r="F222" s="15"/>
      <c r="G222" s="18"/>
      <c r="H222" s="37">
        <v>50.1</v>
      </c>
      <c r="I222" s="19">
        <f t="shared" si="15"/>
        <v>50.1</v>
      </c>
      <c r="J222" s="25"/>
    </row>
    <row r="223" s="2" customFormat="1" ht="18" customHeight="1" spans="1:10">
      <c r="A223" s="45" t="s">
        <v>187</v>
      </c>
      <c r="B223" s="45" t="s">
        <v>188</v>
      </c>
      <c r="C223" s="27" t="s">
        <v>189</v>
      </c>
      <c r="D223" s="22">
        <v>20.5</v>
      </c>
      <c r="E223" s="22">
        <v>488</v>
      </c>
      <c r="F223" s="15" t="s">
        <v>37</v>
      </c>
      <c r="G223" s="33" t="s">
        <v>38</v>
      </c>
      <c r="H223" s="19">
        <f>E223/13.2</f>
        <v>36.969696969697</v>
      </c>
      <c r="I223" s="19">
        <f t="shared" si="15"/>
        <v>36.969696969697</v>
      </c>
      <c r="J223" s="25"/>
    </row>
    <row r="224" s="2" customFormat="1" ht="18" customHeight="1" spans="1:10">
      <c r="A224" s="45"/>
      <c r="B224" s="36" t="s">
        <v>22</v>
      </c>
      <c r="C224" s="27"/>
      <c r="D224" s="22"/>
      <c r="E224" s="22"/>
      <c r="F224" s="15"/>
      <c r="G224" s="18"/>
      <c r="H224" s="37">
        <v>37</v>
      </c>
      <c r="I224" s="19">
        <f t="shared" si="15"/>
        <v>37</v>
      </c>
      <c r="J224" s="25"/>
    </row>
    <row r="225" s="2" customFormat="1" ht="18" customHeight="1" spans="1:10">
      <c r="A225" s="45" t="s">
        <v>184</v>
      </c>
      <c r="B225" s="45" t="s">
        <v>190</v>
      </c>
      <c r="C225" s="27" t="s">
        <v>191</v>
      </c>
      <c r="D225" s="22">
        <v>14</v>
      </c>
      <c r="E225" s="22">
        <v>380.8</v>
      </c>
      <c r="F225" s="15" t="s">
        <v>37</v>
      </c>
      <c r="G225" s="33" t="s">
        <v>38</v>
      </c>
      <c r="H225" s="19">
        <f>E225/13.2</f>
        <v>28.8484848484849</v>
      </c>
      <c r="I225" s="19">
        <f t="shared" si="15"/>
        <v>28.8484848484849</v>
      </c>
      <c r="J225" s="25"/>
    </row>
    <row r="226" s="2" customFormat="1" ht="18" customHeight="1" spans="1:10">
      <c r="A226" s="45"/>
      <c r="B226" s="45"/>
      <c r="C226" s="27" t="s">
        <v>192</v>
      </c>
      <c r="D226" s="22">
        <v>1</v>
      </c>
      <c r="E226" s="22">
        <v>37.3</v>
      </c>
      <c r="F226" s="15" t="s">
        <v>37</v>
      </c>
      <c r="G226" s="33" t="s">
        <v>38</v>
      </c>
      <c r="H226" s="19">
        <f>E226/13.2</f>
        <v>2.82575757575758</v>
      </c>
      <c r="I226" s="19">
        <f t="shared" si="15"/>
        <v>2.82575757575758</v>
      </c>
      <c r="J226" s="25"/>
    </row>
    <row r="227" s="2" customFormat="1" ht="18" customHeight="1" spans="1:10">
      <c r="A227" s="45"/>
      <c r="B227" s="45"/>
      <c r="C227" s="27" t="s">
        <v>193</v>
      </c>
      <c r="D227" s="22">
        <v>21</v>
      </c>
      <c r="E227" s="22">
        <v>638</v>
      </c>
      <c r="F227" s="15" t="s">
        <v>37</v>
      </c>
      <c r="G227" s="33" t="s">
        <v>38</v>
      </c>
      <c r="H227" s="19">
        <f>E227/13.2</f>
        <v>48.3333333333333</v>
      </c>
      <c r="I227" s="19">
        <f t="shared" si="15"/>
        <v>48.3333333333333</v>
      </c>
      <c r="J227" s="25"/>
    </row>
    <row r="228" s="2" customFormat="1" ht="18" customHeight="1" spans="1:10">
      <c r="A228" s="45"/>
      <c r="B228" s="45"/>
      <c r="C228" s="27" t="s">
        <v>193</v>
      </c>
      <c r="D228" s="22">
        <v>15</v>
      </c>
      <c r="E228" s="22">
        <v>772.5</v>
      </c>
      <c r="F228" s="15" t="s">
        <v>37</v>
      </c>
      <c r="G228" s="33" t="s">
        <v>38</v>
      </c>
      <c r="H228" s="19">
        <f>E228/13.2</f>
        <v>58.5227272727273</v>
      </c>
      <c r="I228" s="19">
        <f t="shared" si="15"/>
        <v>58.5227272727273</v>
      </c>
      <c r="J228" s="25"/>
    </row>
    <row r="229" s="2" customFormat="1" ht="18" customHeight="1" spans="1:10">
      <c r="A229" s="45"/>
      <c r="B229" s="45"/>
      <c r="C229" s="27" t="s">
        <v>194</v>
      </c>
      <c r="D229" s="22">
        <v>8</v>
      </c>
      <c r="E229" s="22">
        <v>304.8</v>
      </c>
      <c r="F229" s="15" t="s">
        <v>37</v>
      </c>
      <c r="G229" s="33" t="s">
        <v>38</v>
      </c>
      <c r="H229" s="19">
        <f>E229/13.2</f>
        <v>23.0909090909091</v>
      </c>
      <c r="I229" s="19">
        <f t="shared" si="15"/>
        <v>23.0909090909091</v>
      </c>
      <c r="J229" s="25"/>
    </row>
    <row r="230" s="2" customFormat="1" ht="18" customHeight="1" spans="1:10">
      <c r="A230" s="45"/>
      <c r="B230" s="36" t="s">
        <v>22</v>
      </c>
      <c r="C230" s="27"/>
      <c r="D230" s="22"/>
      <c r="E230" s="22"/>
      <c r="F230" s="15"/>
      <c r="G230" s="18"/>
      <c r="H230" s="37">
        <v>161.5</v>
      </c>
      <c r="I230" s="19">
        <v>161.5</v>
      </c>
      <c r="J230" s="25"/>
    </row>
    <row r="231" s="2" customFormat="1" ht="18" customHeight="1" spans="1:10">
      <c r="A231" s="45" t="s">
        <v>195</v>
      </c>
      <c r="B231" s="38" t="s">
        <v>196</v>
      </c>
      <c r="C231" s="27" t="s">
        <v>193</v>
      </c>
      <c r="D231" s="22">
        <v>5</v>
      </c>
      <c r="E231" s="22">
        <v>118.5</v>
      </c>
      <c r="F231" s="15" t="s">
        <v>18</v>
      </c>
      <c r="G231" s="18" t="s">
        <v>19</v>
      </c>
      <c r="H231" s="19">
        <f>E231/4.05</f>
        <v>29.2592592592593</v>
      </c>
      <c r="I231" s="19">
        <f t="shared" si="15"/>
        <v>29.2592592592593</v>
      </c>
      <c r="J231" s="25"/>
    </row>
    <row r="232" s="2" customFormat="1" ht="18" customHeight="1" spans="1:10">
      <c r="A232" s="45"/>
      <c r="B232" s="40"/>
      <c r="C232" s="27" t="s">
        <v>197</v>
      </c>
      <c r="D232" s="22">
        <v>6</v>
      </c>
      <c r="E232" s="22">
        <v>126</v>
      </c>
      <c r="F232" s="15" t="s">
        <v>37</v>
      </c>
      <c r="G232" s="33" t="s">
        <v>38</v>
      </c>
      <c r="H232" s="19">
        <f>E232/13.2</f>
        <v>9.54545454545455</v>
      </c>
      <c r="I232" s="19">
        <f t="shared" si="15"/>
        <v>9.54545454545455</v>
      </c>
      <c r="J232" s="25"/>
    </row>
    <row r="233" s="2" customFormat="1" ht="18" customHeight="1" spans="1:10">
      <c r="A233" s="45"/>
      <c r="B233" s="40"/>
      <c r="C233" s="27" t="s">
        <v>197</v>
      </c>
      <c r="D233" s="22">
        <v>9</v>
      </c>
      <c r="E233" s="22">
        <v>187</v>
      </c>
      <c r="F233" s="15" t="s">
        <v>18</v>
      </c>
      <c r="G233" s="18" t="s">
        <v>19</v>
      </c>
      <c r="H233" s="19">
        <f>E233/4.05</f>
        <v>46.1728395061728</v>
      </c>
      <c r="I233" s="19">
        <f t="shared" si="15"/>
        <v>46.1728395061728</v>
      </c>
      <c r="J233" s="25"/>
    </row>
    <row r="234" s="2" customFormat="1" ht="18" customHeight="1" spans="1:10">
      <c r="A234" s="45"/>
      <c r="B234" s="40"/>
      <c r="C234" s="27" t="s">
        <v>197</v>
      </c>
      <c r="D234" s="22">
        <v>13.5</v>
      </c>
      <c r="E234" s="22">
        <v>99.55</v>
      </c>
      <c r="F234" s="15" t="s">
        <v>37</v>
      </c>
      <c r="G234" s="33" t="s">
        <v>38</v>
      </c>
      <c r="H234" s="19">
        <f>E234/13.2</f>
        <v>7.54166666666667</v>
      </c>
      <c r="I234" s="19">
        <f t="shared" si="15"/>
        <v>7.54166666666667</v>
      </c>
      <c r="J234" s="25"/>
    </row>
    <row r="235" s="2" customFormat="1" ht="18" customHeight="1" spans="1:10">
      <c r="A235" s="45"/>
      <c r="B235" s="40"/>
      <c r="C235" s="27" t="s">
        <v>198</v>
      </c>
      <c r="D235" s="22">
        <v>21.5</v>
      </c>
      <c r="E235" s="22">
        <v>380.6</v>
      </c>
      <c r="F235" s="15" t="s">
        <v>18</v>
      </c>
      <c r="G235" s="18" t="s">
        <v>19</v>
      </c>
      <c r="H235" s="19">
        <f>E235/4.05</f>
        <v>93.9753086419753</v>
      </c>
      <c r="I235" s="19">
        <f t="shared" si="15"/>
        <v>93.9753086419753</v>
      </c>
      <c r="J235" s="25"/>
    </row>
    <row r="236" s="2" customFormat="1" ht="18" customHeight="1" spans="1:10">
      <c r="A236" s="45"/>
      <c r="B236" s="40"/>
      <c r="C236" s="27" t="s">
        <v>199</v>
      </c>
      <c r="D236" s="22">
        <v>8</v>
      </c>
      <c r="E236" s="22">
        <v>184.7</v>
      </c>
      <c r="F236" s="15" t="s">
        <v>18</v>
      </c>
      <c r="G236" s="18" t="s">
        <v>19</v>
      </c>
      <c r="H236" s="19">
        <f>E236/4.05</f>
        <v>45.6049382716049</v>
      </c>
      <c r="I236" s="19">
        <f t="shared" si="15"/>
        <v>45.6049382716049</v>
      </c>
      <c r="J236" s="25"/>
    </row>
    <row r="237" s="2" customFormat="1" ht="18" customHeight="1" spans="1:10">
      <c r="A237" s="45"/>
      <c r="B237" s="38" t="s">
        <v>196</v>
      </c>
      <c r="C237" s="27" t="s">
        <v>199</v>
      </c>
      <c r="D237" s="22">
        <v>4</v>
      </c>
      <c r="E237" s="22">
        <v>88.2</v>
      </c>
      <c r="F237" s="15" t="s">
        <v>37</v>
      </c>
      <c r="G237" s="33" t="s">
        <v>38</v>
      </c>
      <c r="H237" s="19">
        <f>E237/13.2</f>
        <v>6.68181818181818</v>
      </c>
      <c r="I237" s="19">
        <f t="shared" si="15"/>
        <v>6.68181818181818</v>
      </c>
      <c r="J237" s="25"/>
    </row>
    <row r="238" s="2" customFormat="1" ht="18" customHeight="1" spans="1:10">
      <c r="A238" s="45"/>
      <c r="B238" s="40"/>
      <c r="C238" s="27" t="s">
        <v>200</v>
      </c>
      <c r="D238" s="22">
        <v>15</v>
      </c>
      <c r="E238" s="22">
        <v>270</v>
      </c>
      <c r="F238" s="15" t="s">
        <v>18</v>
      </c>
      <c r="G238" s="18" t="s">
        <v>19</v>
      </c>
      <c r="H238" s="19">
        <f>E238/4.05</f>
        <v>66.6666666666667</v>
      </c>
      <c r="I238" s="19">
        <f t="shared" si="15"/>
        <v>66.6666666666667</v>
      </c>
      <c r="J238" s="25"/>
    </row>
    <row r="239" s="2" customFormat="1" ht="18" customHeight="1" spans="1:10">
      <c r="A239" s="45"/>
      <c r="B239" s="40"/>
      <c r="C239" s="27" t="s">
        <v>200</v>
      </c>
      <c r="D239" s="22">
        <v>9</v>
      </c>
      <c r="E239" s="22">
        <v>189</v>
      </c>
      <c r="F239" s="15" t="s">
        <v>37</v>
      </c>
      <c r="G239" s="33" t="s">
        <v>38</v>
      </c>
      <c r="H239" s="19">
        <f>E239/13.2</f>
        <v>14.3181818181818</v>
      </c>
      <c r="I239" s="19">
        <f t="shared" si="15"/>
        <v>14.3181818181818</v>
      </c>
      <c r="J239" s="25"/>
    </row>
    <row r="240" s="2" customFormat="1" ht="18" customHeight="1" spans="1:10">
      <c r="A240" s="45"/>
      <c r="B240" s="40"/>
      <c r="C240" s="27" t="s">
        <v>201</v>
      </c>
      <c r="D240" s="22">
        <v>7</v>
      </c>
      <c r="E240" s="22">
        <v>147</v>
      </c>
      <c r="F240" s="15" t="s">
        <v>18</v>
      </c>
      <c r="G240" s="18" t="s">
        <v>19</v>
      </c>
      <c r="H240" s="19">
        <f>E240/4.05</f>
        <v>36.2962962962963</v>
      </c>
      <c r="I240" s="19">
        <f t="shared" si="15"/>
        <v>36.2962962962963</v>
      </c>
      <c r="J240" s="25"/>
    </row>
    <row r="241" s="2" customFormat="1" ht="18" customHeight="1" spans="1:10">
      <c r="A241" s="45"/>
      <c r="B241" s="40"/>
      <c r="C241" s="27" t="s">
        <v>178</v>
      </c>
      <c r="D241" s="22">
        <v>6</v>
      </c>
      <c r="E241" s="22">
        <v>108</v>
      </c>
      <c r="F241" s="15" t="s">
        <v>37</v>
      </c>
      <c r="G241" s="33" t="s">
        <v>38</v>
      </c>
      <c r="H241" s="19">
        <f>E241/13.2</f>
        <v>8.18181818181818</v>
      </c>
      <c r="I241" s="19">
        <f t="shared" si="15"/>
        <v>8.18181818181818</v>
      </c>
      <c r="J241" s="25"/>
    </row>
    <row r="242" s="2" customFormat="1" ht="18" customHeight="1" spans="1:10">
      <c r="A242" s="45"/>
      <c r="B242" s="40"/>
      <c r="C242" s="27" t="s">
        <v>178</v>
      </c>
      <c r="D242" s="22">
        <v>2</v>
      </c>
      <c r="E242" s="22">
        <v>20</v>
      </c>
      <c r="F242" s="15" t="s">
        <v>18</v>
      </c>
      <c r="G242" s="18" t="s">
        <v>19</v>
      </c>
      <c r="H242" s="19">
        <f>E242/4.05</f>
        <v>4.93827160493827</v>
      </c>
      <c r="I242" s="19">
        <f t="shared" si="15"/>
        <v>4.93827160493827</v>
      </c>
      <c r="J242" s="25"/>
    </row>
    <row r="243" s="2" customFormat="1" ht="18" customHeight="1" spans="1:10">
      <c r="A243" s="45"/>
      <c r="B243" s="42"/>
      <c r="C243" s="27" t="s">
        <v>200</v>
      </c>
      <c r="D243" s="22">
        <v>4.5</v>
      </c>
      <c r="E243" s="22">
        <v>68</v>
      </c>
      <c r="F243" s="15" t="s">
        <v>37</v>
      </c>
      <c r="G243" s="18" t="s">
        <v>38</v>
      </c>
      <c r="H243" s="19">
        <f>E243/13.2</f>
        <v>5.15151515151515</v>
      </c>
      <c r="I243" s="19">
        <f t="shared" si="15"/>
        <v>5.15151515151515</v>
      </c>
      <c r="J243" s="25"/>
    </row>
    <row r="244" s="2" customFormat="1" ht="18" customHeight="1" spans="1:10">
      <c r="A244" s="45"/>
      <c r="B244" s="36" t="s">
        <v>22</v>
      </c>
      <c r="C244" s="27"/>
      <c r="D244" s="22"/>
      <c r="E244" s="22"/>
      <c r="F244" s="15"/>
      <c r="G244" s="18"/>
      <c r="H244" s="37">
        <v>374.4</v>
      </c>
      <c r="I244" s="19">
        <f t="shared" si="15"/>
        <v>374.4</v>
      </c>
      <c r="J244" s="25"/>
    </row>
    <row r="245" s="2" customFormat="1" ht="18" customHeight="1" spans="1:10">
      <c r="A245" s="45" t="s">
        <v>170</v>
      </c>
      <c r="B245" s="39" t="s">
        <v>202</v>
      </c>
      <c r="C245" s="27" t="s">
        <v>203</v>
      </c>
      <c r="D245" s="22">
        <v>17</v>
      </c>
      <c r="E245" s="22">
        <v>238</v>
      </c>
      <c r="F245" s="15" t="s">
        <v>37</v>
      </c>
      <c r="G245" s="33" t="s">
        <v>38</v>
      </c>
      <c r="H245" s="19">
        <f>E245/13.2</f>
        <v>18.030303030303</v>
      </c>
      <c r="I245" s="19">
        <f t="shared" si="15"/>
        <v>18.030303030303</v>
      </c>
      <c r="J245" s="25"/>
    </row>
    <row r="246" s="2" customFormat="1" ht="18" customHeight="1" spans="1:10">
      <c r="A246" s="53"/>
      <c r="B246" s="43"/>
      <c r="C246" s="27" t="s">
        <v>204</v>
      </c>
      <c r="D246" s="22">
        <v>22</v>
      </c>
      <c r="E246" s="22">
        <v>418</v>
      </c>
      <c r="F246" s="15" t="s">
        <v>37</v>
      </c>
      <c r="G246" s="33" t="s">
        <v>38</v>
      </c>
      <c r="H246" s="19">
        <f>E246/13.2</f>
        <v>31.6666666666667</v>
      </c>
      <c r="I246" s="19">
        <f t="shared" si="15"/>
        <v>31.6666666666667</v>
      </c>
      <c r="J246" s="25"/>
    </row>
    <row r="247" s="2" customFormat="1" ht="18" customHeight="1" spans="1:10">
      <c r="A247" s="53"/>
      <c r="B247" s="43"/>
      <c r="C247" s="27" t="s">
        <v>205</v>
      </c>
      <c r="D247" s="22">
        <v>6</v>
      </c>
      <c r="E247" s="22">
        <v>66</v>
      </c>
      <c r="F247" s="15" t="s">
        <v>37</v>
      </c>
      <c r="G247" s="33" t="s">
        <v>38</v>
      </c>
      <c r="H247" s="19">
        <f>E247/13.2</f>
        <v>5</v>
      </c>
      <c r="I247" s="19">
        <f t="shared" si="15"/>
        <v>5</v>
      </c>
      <c r="J247" s="25"/>
    </row>
    <row r="248" s="2" customFormat="1" ht="18" customHeight="1" spans="1:10">
      <c r="A248" s="53"/>
      <c r="B248" s="43"/>
      <c r="C248" s="27" t="s">
        <v>205</v>
      </c>
      <c r="D248" s="22">
        <v>4</v>
      </c>
      <c r="E248" s="22">
        <v>162.4</v>
      </c>
      <c r="F248" s="15" t="s">
        <v>37</v>
      </c>
      <c r="G248" s="33" t="s">
        <v>38</v>
      </c>
      <c r="H248" s="19">
        <f>E248/13.2</f>
        <v>12.3030303030303</v>
      </c>
      <c r="I248" s="19">
        <f t="shared" si="15"/>
        <v>12.3030303030303</v>
      </c>
      <c r="J248" s="25"/>
    </row>
    <row r="249" s="2" customFormat="1" ht="18" customHeight="1" spans="1:10">
      <c r="A249" s="53"/>
      <c r="B249" s="36" t="s">
        <v>22</v>
      </c>
      <c r="C249" s="27"/>
      <c r="D249" s="22"/>
      <c r="E249" s="22"/>
      <c r="F249" s="15"/>
      <c r="G249" s="18"/>
      <c r="H249" s="37">
        <f>SUM(H245:H248)</f>
        <v>67</v>
      </c>
      <c r="I249" s="19">
        <f t="shared" si="15"/>
        <v>67</v>
      </c>
      <c r="J249" s="25"/>
    </row>
    <row r="250" s="2" customFormat="1" ht="18" customHeight="1" spans="1:10">
      <c r="A250" s="45" t="s">
        <v>206</v>
      </c>
      <c r="B250" s="39" t="s">
        <v>207</v>
      </c>
      <c r="C250" s="27" t="s">
        <v>172</v>
      </c>
      <c r="D250" s="22">
        <v>6</v>
      </c>
      <c r="E250" s="22">
        <v>222</v>
      </c>
      <c r="F250" s="15" t="s">
        <v>37</v>
      </c>
      <c r="G250" s="18" t="s">
        <v>38</v>
      </c>
      <c r="H250" s="19">
        <f t="shared" ref="H250:H255" si="16">E250/13.2</f>
        <v>16.8181818181818</v>
      </c>
      <c r="I250" s="19">
        <f t="shared" si="15"/>
        <v>16.8181818181818</v>
      </c>
      <c r="J250" s="25"/>
    </row>
    <row r="251" s="2" customFormat="1" ht="18" customHeight="1" spans="1:10">
      <c r="A251" s="45"/>
      <c r="B251" s="43"/>
      <c r="C251" s="27" t="s">
        <v>172</v>
      </c>
      <c r="D251" s="22">
        <v>2</v>
      </c>
      <c r="E251" s="22">
        <v>82.8</v>
      </c>
      <c r="F251" s="15" t="s">
        <v>37</v>
      </c>
      <c r="G251" s="18" t="s">
        <v>38</v>
      </c>
      <c r="H251" s="19">
        <f t="shared" si="16"/>
        <v>6.27272727272727</v>
      </c>
      <c r="I251" s="19">
        <f t="shared" si="15"/>
        <v>6.27272727272727</v>
      </c>
      <c r="J251" s="25"/>
    </row>
    <row r="252" s="2" customFormat="1" ht="18" customHeight="1" spans="1:10">
      <c r="A252" s="45"/>
      <c r="B252" s="43"/>
      <c r="C252" s="27" t="s">
        <v>208</v>
      </c>
      <c r="D252" s="22">
        <v>17</v>
      </c>
      <c r="E252" s="22">
        <v>328.1</v>
      </c>
      <c r="F252" s="15" t="s">
        <v>37</v>
      </c>
      <c r="G252" s="18" t="s">
        <v>38</v>
      </c>
      <c r="H252" s="19">
        <f t="shared" si="16"/>
        <v>24.8560606060606</v>
      </c>
      <c r="I252" s="19">
        <f t="shared" si="15"/>
        <v>24.8560606060606</v>
      </c>
      <c r="J252" s="25"/>
    </row>
    <row r="253" s="2" customFormat="1" ht="18" customHeight="1" spans="1:10">
      <c r="A253" s="45"/>
      <c r="B253" s="43"/>
      <c r="C253" s="27" t="s">
        <v>208</v>
      </c>
      <c r="D253" s="22">
        <v>13</v>
      </c>
      <c r="E253" s="22">
        <v>273</v>
      </c>
      <c r="F253" s="15" t="s">
        <v>37</v>
      </c>
      <c r="G253" s="18" t="s">
        <v>38</v>
      </c>
      <c r="H253" s="19">
        <f t="shared" si="16"/>
        <v>20.6818181818182</v>
      </c>
      <c r="I253" s="19">
        <f t="shared" si="15"/>
        <v>20.6818181818182</v>
      </c>
      <c r="J253" s="25"/>
    </row>
    <row r="254" s="2" customFormat="1" ht="18" customHeight="1" spans="1:10">
      <c r="A254" s="45"/>
      <c r="B254" s="43"/>
      <c r="C254" s="27" t="s">
        <v>192</v>
      </c>
      <c r="D254" s="22">
        <v>10</v>
      </c>
      <c r="E254" s="22">
        <v>248</v>
      </c>
      <c r="F254" s="15" t="s">
        <v>37</v>
      </c>
      <c r="G254" s="18" t="s">
        <v>38</v>
      </c>
      <c r="H254" s="19">
        <f t="shared" si="16"/>
        <v>18.7878787878788</v>
      </c>
      <c r="I254" s="19">
        <f t="shared" si="15"/>
        <v>18.7878787878788</v>
      </c>
      <c r="J254" s="25"/>
    </row>
    <row r="255" s="2" customFormat="1" ht="18" customHeight="1" spans="1:10">
      <c r="A255" s="45"/>
      <c r="B255" s="41"/>
      <c r="C255" s="27" t="s">
        <v>192</v>
      </c>
      <c r="D255" s="22">
        <v>1</v>
      </c>
      <c r="E255" s="22">
        <v>30.3</v>
      </c>
      <c r="F255" s="15" t="s">
        <v>37</v>
      </c>
      <c r="G255" s="18" t="s">
        <v>38</v>
      </c>
      <c r="H255" s="19">
        <f t="shared" si="16"/>
        <v>2.29545454545455</v>
      </c>
      <c r="I255" s="19">
        <f t="shared" si="15"/>
        <v>2.29545454545455</v>
      </c>
      <c r="J255" s="25"/>
    </row>
    <row r="256" s="2" customFormat="1" ht="18" customHeight="1" spans="1:10">
      <c r="A256" s="45"/>
      <c r="B256" s="36" t="s">
        <v>22</v>
      </c>
      <c r="C256" s="27"/>
      <c r="D256" s="22"/>
      <c r="E256" s="22"/>
      <c r="F256" s="22"/>
      <c r="G256" s="18"/>
      <c r="H256" s="37">
        <v>89.8</v>
      </c>
      <c r="I256" s="19">
        <f t="shared" si="15"/>
        <v>89.8</v>
      </c>
      <c r="J256" s="25"/>
    </row>
    <row r="257" s="2" customFormat="1" ht="18" customHeight="1" spans="1:10">
      <c r="A257" s="45" t="s">
        <v>209</v>
      </c>
      <c r="B257" s="39" t="s">
        <v>210</v>
      </c>
      <c r="C257" s="27" t="s">
        <v>211</v>
      </c>
      <c r="D257" s="22">
        <v>15.5</v>
      </c>
      <c r="E257" s="22">
        <v>395</v>
      </c>
      <c r="F257" s="15" t="s">
        <v>37</v>
      </c>
      <c r="G257" s="33" t="s">
        <v>38</v>
      </c>
      <c r="H257" s="19">
        <f>E257/13.2</f>
        <v>29.9242424242424</v>
      </c>
      <c r="I257" s="19">
        <f t="shared" si="15"/>
        <v>29.9242424242424</v>
      </c>
      <c r="J257" s="25"/>
    </row>
    <row r="258" s="2" customFormat="1" ht="18" customHeight="1" spans="1:10">
      <c r="A258" s="53"/>
      <c r="B258" s="43"/>
      <c r="C258" s="27" t="s">
        <v>93</v>
      </c>
      <c r="D258" s="22">
        <v>7</v>
      </c>
      <c r="E258" s="22">
        <v>168</v>
      </c>
      <c r="F258" s="15" t="s">
        <v>37</v>
      </c>
      <c r="G258" s="33" t="s">
        <v>38</v>
      </c>
      <c r="H258" s="19">
        <f>E258/13.2</f>
        <v>12.7272727272727</v>
      </c>
      <c r="I258" s="19">
        <f t="shared" si="15"/>
        <v>12.7272727272727</v>
      </c>
      <c r="J258" s="25"/>
    </row>
    <row r="259" s="2" customFormat="1" ht="18" customHeight="1" spans="1:10">
      <c r="A259" s="53"/>
      <c r="B259" s="43"/>
      <c r="C259" s="27" t="s">
        <v>39</v>
      </c>
      <c r="D259" s="22">
        <v>6</v>
      </c>
      <c r="E259" s="22">
        <v>144</v>
      </c>
      <c r="F259" s="15" t="s">
        <v>37</v>
      </c>
      <c r="G259" s="33" t="s">
        <v>38</v>
      </c>
      <c r="H259" s="19">
        <f>E259/13.2</f>
        <v>10.9090909090909</v>
      </c>
      <c r="I259" s="19">
        <f t="shared" si="15"/>
        <v>10.9090909090909</v>
      </c>
      <c r="J259" s="25"/>
    </row>
    <row r="260" s="2" customFormat="1" ht="18" customHeight="1" spans="1:10">
      <c r="A260" s="53"/>
      <c r="B260" s="41"/>
      <c r="C260" s="27" t="s">
        <v>212</v>
      </c>
      <c r="D260" s="22">
        <v>5</v>
      </c>
      <c r="E260" s="22">
        <v>125</v>
      </c>
      <c r="F260" s="15" t="s">
        <v>37</v>
      </c>
      <c r="G260" s="33" t="s">
        <v>38</v>
      </c>
      <c r="H260" s="19">
        <f>E260/13.2</f>
        <v>9.46969696969697</v>
      </c>
      <c r="I260" s="19">
        <f t="shared" si="15"/>
        <v>9.46969696969697</v>
      </c>
      <c r="J260" s="25"/>
    </row>
    <row r="261" s="2" customFormat="1" ht="18" customHeight="1" spans="1:10">
      <c r="A261" s="53"/>
      <c r="B261" s="36" t="s">
        <v>22</v>
      </c>
      <c r="C261" s="27"/>
      <c r="D261" s="22"/>
      <c r="E261" s="22"/>
      <c r="F261" s="15"/>
      <c r="G261" s="18"/>
      <c r="H261" s="37">
        <f>SUM(H257:H260)</f>
        <v>63.030303030303</v>
      </c>
      <c r="I261" s="19">
        <f t="shared" si="15"/>
        <v>63.030303030303</v>
      </c>
      <c r="J261" s="25"/>
    </row>
    <row r="262" s="2" customFormat="1" ht="18" customHeight="1" spans="1:10">
      <c r="A262" s="45" t="s">
        <v>173</v>
      </c>
      <c r="B262" s="39" t="s">
        <v>213</v>
      </c>
      <c r="C262" s="27" t="s">
        <v>214</v>
      </c>
      <c r="D262" s="22">
        <v>1</v>
      </c>
      <c r="E262" s="22">
        <v>31.6</v>
      </c>
      <c r="F262" s="15" t="s">
        <v>15</v>
      </c>
      <c r="G262" s="18" t="s">
        <v>16</v>
      </c>
      <c r="H262" s="19">
        <f t="shared" ref="H262:H269" si="17">E262/10</f>
        <v>3.16</v>
      </c>
      <c r="I262" s="19">
        <f t="shared" si="15"/>
        <v>3.16</v>
      </c>
      <c r="J262" s="25"/>
    </row>
    <row r="263" s="2" customFormat="1" ht="18" customHeight="1" spans="1:10">
      <c r="A263" s="45"/>
      <c r="B263" s="43"/>
      <c r="C263" s="27" t="s">
        <v>214</v>
      </c>
      <c r="D263" s="22">
        <v>8</v>
      </c>
      <c r="E263" s="22">
        <v>200.8</v>
      </c>
      <c r="F263" s="15" t="s">
        <v>15</v>
      </c>
      <c r="G263" s="18" t="s">
        <v>16</v>
      </c>
      <c r="H263" s="19">
        <f t="shared" si="17"/>
        <v>20.08</v>
      </c>
      <c r="I263" s="19">
        <f t="shared" si="15"/>
        <v>20.08</v>
      </c>
      <c r="J263" s="25"/>
    </row>
    <row r="264" s="2" customFormat="1" ht="18" customHeight="1" spans="1:10">
      <c r="A264" s="45"/>
      <c r="B264" s="43"/>
      <c r="C264" s="27" t="s">
        <v>214</v>
      </c>
      <c r="D264" s="22">
        <v>2</v>
      </c>
      <c r="E264" s="22">
        <v>55.2</v>
      </c>
      <c r="F264" s="15" t="s">
        <v>15</v>
      </c>
      <c r="G264" s="18" t="s">
        <v>16</v>
      </c>
      <c r="H264" s="19">
        <f t="shared" si="17"/>
        <v>5.52</v>
      </c>
      <c r="I264" s="19">
        <f t="shared" si="15"/>
        <v>5.52</v>
      </c>
      <c r="J264" s="25"/>
    </row>
    <row r="265" s="2" customFormat="1" ht="18" customHeight="1" spans="1:10">
      <c r="A265" s="45"/>
      <c r="B265" s="43"/>
      <c r="C265" s="27" t="s">
        <v>215</v>
      </c>
      <c r="D265" s="22">
        <v>1</v>
      </c>
      <c r="E265" s="22">
        <v>16</v>
      </c>
      <c r="F265" s="15" t="s">
        <v>15</v>
      </c>
      <c r="G265" s="18" t="s">
        <v>16</v>
      </c>
      <c r="H265" s="19">
        <f t="shared" si="17"/>
        <v>1.6</v>
      </c>
      <c r="I265" s="19">
        <f t="shared" si="15"/>
        <v>1.6</v>
      </c>
      <c r="J265" s="25"/>
    </row>
    <row r="266" s="2" customFormat="1" ht="18" customHeight="1" spans="1:10">
      <c r="A266" s="45"/>
      <c r="B266" s="43"/>
      <c r="C266" s="27" t="s">
        <v>215</v>
      </c>
      <c r="D266" s="22">
        <v>8</v>
      </c>
      <c r="E266" s="22">
        <v>132</v>
      </c>
      <c r="F266" s="15" t="s">
        <v>15</v>
      </c>
      <c r="G266" s="18" t="s">
        <v>16</v>
      </c>
      <c r="H266" s="19">
        <f t="shared" si="17"/>
        <v>13.2</v>
      </c>
      <c r="I266" s="19">
        <f t="shared" si="15"/>
        <v>13.2</v>
      </c>
      <c r="J266" s="25"/>
    </row>
    <row r="267" s="2" customFormat="1" ht="18" customHeight="1" spans="1:10">
      <c r="A267" s="45"/>
      <c r="B267" s="43"/>
      <c r="C267" s="27" t="s">
        <v>216</v>
      </c>
      <c r="D267" s="22">
        <v>11</v>
      </c>
      <c r="E267" s="22">
        <v>401.5</v>
      </c>
      <c r="F267" s="15" t="s">
        <v>15</v>
      </c>
      <c r="G267" s="33" t="s">
        <v>29</v>
      </c>
      <c r="H267" s="19">
        <f t="shared" si="17"/>
        <v>40.15</v>
      </c>
      <c r="I267" s="19">
        <f t="shared" si="15"/>
        <v>40.15</v>
      </c>
      <c r="J267" s="25"/>
    </row>
    <row r="268" s="2" customFormat="1" ht="18" customHeight="1" spans="1:10">
      <c r="A268" s="45"/>
      <c r="B268" s="43"/>
      <c r="C268" s="27" t="s">
        <v>217</v>
      </c>
      <c r="D268" s="22">
        <v>5</v>
      </c>
      <c r="E268" s="22">
        <v>140</v>
      </c>
      <c r="F268" s="15" t="s">
        <v>15</v>
      </c>
      <c r="G268" s="33" t="s">
        <v>29</v>
      </c>
      <c r="H268" s="19">
        <f t="shared" si="17"/>
        <v>14</v>
      </c>
      <c r="I268" s="19">
        <f t="shared" si="15"/>
        <v>14</v>
      </c>
      <c r="J268" s="25"/>
    </row>
    <row r="269" s="2" customFormat="1" ht="18" customHeight="1" spans="1:10">
      <c r="A269" s="45"/>
      <c r="B269" s="43"/>
      <c r="C269" s="27" t="s">
        <v>218</v>
      </c>
      <c r="D269" s="22">
        <v>4</v>
      </c>
      <c r="E269" s="22">
        <v>80</v>
      </c>
      <c r="F269" s="15" t="s">
        <v>15</v>
      </c>
      <c r="G269" s="18" t="s">
        <v>16</v>
      </c>
      <c r="H269" s="19">
        <f t="shared" si="17"/>
        <v>8</v>
      </c>
      <c r="I269" s="19">
        <f t="shared" ref="I269:I306" si="18">H269+0</f>
        <v>8</v>
      </c>
      <c r="J269" s="25"/>
    </row>
    <row r="270" s="2" customFormat="1" ht="18" customHeight="1" spans="1:10">
      <c r="A270" s="45"/>
      <c r="B270" s="43"/>
      <c r="C270" s="27" t="s">
        <v>219</v>
      </c>
      <c r="D270" s="22">
        <v>20</v>
      </c>
      <c r="E270" s="22">
        <v>420</v>
      </c>
      <c r="F270" s="15" t="s">
        <v>37</v>
      </c>
      <c r="G270" s="18" t="s">
        <v>38</v>
      </c>
      <c r="H270" s="19">
        <f>E270/13.2</f>
        <v>31.8181818181818</v>
      </c>
      <c r="I270" s="19">
        <f t="shared" si="18"/>
        <v>31.8181818181818</v>
      </c>
      <c r="J270" s="25"/>
    </row>
    <row r="271" s="2" customFormat="1" ht="22" customHeight="1" spans="1:10">
      <c r="A271" s="45"/>
      <c r="B271" s="39" t="s">
        <v>213</v>
      </c>
      <c r="C271" s="27" t="s">
        <v>220</v>
      </c>
      <c r="D271" s="22">
        <v>3</v>
      </c>
      <c r="E271" s="22">
        <v>90</v>
      </c>
      <c r="F271" s="15" t="s">
        <v>37</v>
      </c>
      <c r="G271" s="18" t="s">
        <v>38</v>
      </c>
      <c r="H271" s="19">
        <f>E271/13.2</f>
        <v>6.81818181818182</v>
      </c>
      <c r="I271" s="19">
        <f t="shared" si="18"/>
        <v>6.81818181818182</v>
      </c>
      <c r="J271" s="25"/>
    </row>
    <row r="272" s="2" customFormat="1" ht="22" customHeight="1" spans="1:10">
      <c r="A272" s="45"/>
      <c r="B272" s="43"/>
      <c r="C272" s="27" t="s">
        <v>218</v>
      </c>
      <c r="D272" s="22">
        <v>4</v>
      </c>
      <c r="E272" s="22">
        <v>120.6</v>
      </c>
      <c r="F272" s="15" t="s">
        <v>18</v>
      </c>
      <c r="G272" s="18" t="s">
        <v>19</v>
      </c>
      <c r="H272" s="19">
        <f>E272/4.05</f>
        <v>29.7777777777778</v>
      </c>
      <c r="I272" s="19">
        <f t="shared" si="18"/>
        <v>29.7777777777778</v>
      </c>
      <c r="J272" s="25"/>
    </row>
    <row r="273" s="2" customFormat="1" ht="22" customHeight="1" spans="1:10">
      <c r="A273" s="45"/>
      <c r="B273" s="43"/>
      <c r="C273" s="27" t="s">
        <v>218</v>
      </c>
      <c r="D273" s="22">
        <v>6</v>
      </c>
      <c r="E273" s="22">
        <v>181.2</v>
      </c>
      <c r="F273" s="15" t="s">
        <v>15</v>
      </c>
      <c r="G273" s="18" t="s">
        <v>16</v>
      </c>
      <c r="H273" s="19">
        <f>E273/10</f>
        <v>18.12</v>
      </c>
      <c r="I273" s="19">
        <f t="shared" si="18"/>
        <v>18.12</v>
      </c>
      <c r="J273" s="25"/>
    </row>
    <row r="274" s="2" customFormat="1" ht="22" customHeight="1" spans="1:10">
      <c r="A274" s="45"/>
      <c r="B274" s="43"/>
      <c r="C274" s="27" t="s">
        <v>221</v>
      </c>
      <c r="D274" s="22">
        <v>11</v>
      </c>
      <c r="E274" s="22">
        <v>278.3</v>
      </c>
      <c r="F274" s="15" t="s">
        <v>18</v>
      </c>
      <c r="G274" s="18" t="s">
        <v>19</v>
      </c>
      <c r="H274" s="19">
        <f>E274/4.05</f>
        <v>68.7160493827161</v>
      </c>
      <c r="I274" s="19">
        <f t="shared" si="18"/>
        <v>68.7160493827161</v>
      </c>
      <c r="J274" s="25"/>
    </row>
    <row r="275" s="2" customFormat="1" ht="22" customHeight="1" spans="1:10">
      <c r="A275" s="45"/>
      <c r="B275" s="43"/>
      <c r="C275" s="27" t="s">
        <v>221</v>
      </c>
      <c r="D275" s="22">
        <v>3</v>
      </c>
      <c r="E275" s="22">
        <v>81</v>
      </c>
      <c r="F275" s="15" t="s">
        <v>18</v>
      </c>
      <c r="G275" s="18" t="s">
        <v>19</v>
      </c>
      <c r="H275" s="19">
        <f>E275/4.05</f>
        <v>20</v>
      </c>
      <c r="I275" s="19">
        <f t="shared" si="18"/>
        <v>20</v>
      </c>
      <c r="J275" s="25"/>
    </row>
    <row r="276" s="2" customFormat="1" ht="22" customHeight="1" spans="1:10">
      <c r="A276" s="45"/>
      <c r="B276" s="43"/>
      <c r="C276" s="27" t="s">
        <v>222</v>
      </c>
      <c r="D276" s="22">
        <v>6</v>
      </c>
      <c r="E276" s="22">
        <v>75.9</v>
      </c>
      <c r="F276" s="15" t="s">
        <v>37</v>
      </c>
      <c r="G276" s="33" t="s">
        <v>38</v>
      </c>
      <c r="H276" s="19">
        <f>E276/13.2</f>
        <v>5.75</v>
      </c>
      <c r="I276" s="19">
        <f t="shared" si="18"/>
        <v>5.75</v>
      </c>
      <c r="J276" s="25"/>
    </row>
    <row r="277" s="2" customFormat="1" ht="22" customHeight="1" spans="1:10">
      <c r="A277" s="45"/>
      <c r="B277" s="43"/>
      <c r="C277" s="27" t="s">
        <v>222</v>
      </c>
      <c r="D277" s="22">
        <v>10</v>
      </c>
      <c r="E277" s="22">
        <v>370</v>
      </c>
      <c r="F277" s="15" t="s">
        <v>15</v>
      </c>
      <c r="G277" s="18" t="s">
        <v>16</v>
      </c>
      <c r="H277" s="19">
        <f>E277/10</f>
        <v>37</v>
      </c>
      <c r="I277" s="19">
        <f t="shared" si="18"/>
        <v>37</v>
      </c>
      <c r="J277" s="25"/>
    </row>
    <row r="278" s="2" customFormat="1" ht="22" customHeight="1" spans="1:10">
      <c r="A278" s="45"/>
      <c r="B278" s="43"/>
      <c r="C278" s="27" t="s">
        <v>223</v>
      </c>
      <c r="D278" s="22">
        <v>10</v>
      </c>
      <c r="E278" s="22">
        <v>427</v>
      </c>
      <c r="F278" s="15" t="s">
        <v>15</v>
      </c>
      <c r="G278" s="18" t="s">
        <v>16</v>
      </c>
      <c r="H278" s="19">
        <f>E278/10</f>
        <v>42.7</v>
      </c>
      <c r="I278" s="19">
        <f t="shared" si="18"/>
        <v>42.7</v>
      </c>
      <c r="J278" s="25"/>
    </row>
    <row r="279" s="2" customFormat="1" ht="22" customHeight="1" spans="1:10">
      <c r="A279" s="45"/>
      <c r="B279" s="43"/>
      <c r="C279" s="27" t="s">
        <v>224</v>
      </c>
      <c r="D279" s="22">
        <v>11</v>
      </c>
      <c r="E279" s="22">
        <v>247.5</v>
      </c>
      <c r="F279" s="15" t="s">
        <v>15</v>
      </c>
      <c r="G279" s="18" t="s">
        <v>16</v>
      </c>
      <c r="H279" s="19">
        <f>E279/10</f>
        <v>24.75</v>
      </c>
      <c r="I279" s="19">
        <f t="shared" si="18"/>
        <v>24.75</v>
      </c>
      <c r="J279" s="25"/>
    </row>
    <row r="280" s="2" customFormat="1" ht="22" customHeight="1" spans="1:10">
      <c r="A280" s="45"/>
      <c r="B280" s="43"/>
      <c r="C280" s="27" t="s">
        <v>63</v>
      </c>
      <c r="D280" s="22">
        <v>11</v>
      </c>
      <c r="E280" s="22">
        <v>204.6</v>
      </c>
      <c r="F280" s="15" t="s">
        <v>15</v>
      </c>
      <c r="G280" s="18" t="s">
        <v>16</v>
      </c>
      <c r="H280" s="19">
        <f>E280/10</f>
        <v>20.46</v>
      </c>
      <c r="I280" s="19">
        <f t="shared" si="18"/>
        <v>20.46</v>
      </c>
      <c r="J280" s="25"/>
    </row>
    <row r="281" s="2" customFormat="1" ht="22" customHeight="1" spans="1:10">
      <c r="A281" s="45"/>
      <c r="B281" s="43"/>
      <c r="C281" s="27" t="s">
        <v>63</v>
      </c>
      <c r="D281" s="22">
        <v>18</v>
      </c>
      <c r="E281" s="22">
        <v>178.2</v>
      </c>
      <c r="F281" s="15" t="s">
        <v>37</v>
      </c>
      <c r="G281" s="18" t="s">
        <v>38</v>
      </c>
      <c r="H281" s="19">
        <f>E281/13.2</f>
        <v>13.5</v>
      </c>
      <c r="I281" s="19">
        <f t="shared" si="18"/>
        <v>13.5</v>
      </c>
      <c r="J281" s="25"/>
    </row>
    <row r="282" s="2" customFormat="1" ht="22" customHeight="1" spans="1:10">
      <c r="A282" s="45"/>
      <c r="B282" s="41"/>
      <c r="C282" s="27" t="s">
        <v>63</v>
      </c>
      <c r="D282" s="22">
        <v>19</v>
      </c>
      <c r="E282" s="22">
        <v>470</v>
      </c>
      <c r="F282" s="15" t="s">
        <v>37</v>
      </c>
      <c r="G282" s="33" t="s">
        <v>38</v>
      </c>
      <c r="H282" s="19">
        <f>E282/13.2</f>
        <v>35.6060606060606</v>
      </c>
      <c r="I282" s="19">
        <f t="shared" si="18"/>
        <v>35.6060606060606</v>
      </c>
      <c r="J282" s="25"/>
    </row>
    <row r="283" s="2" customFormat="1" ht="22" customHeight="1" spans="1:10">
      <c r="A283" s="45"/>
      <c r="B283" s="36" t="s">
        <v>22</v>
      </c>
      <c r="C283" s="27"/>
      <c r="D283" s="22"/>
      <c r="E283" s="22"/>
      <c r="F283" s="21"/>
      <c r="G283" s="33"/>
      <c r="H283" s="37">
        <v>460.9</v>
      </c>
      <c r="I283" s="19">
        <v>460.9</v>
      </c>
      <c r="J283" s="25"/>
    </row>
    <row r="284" s="2" customFormat="1" ht="22" customHeight="1" spans="1:10">
      <c r="A284" s="45" t="s">
        <v>225</v>
      </c>
      <c r="B284" s="39" t="s">
        <v>226</v>
      </c>
      <c r="C284" s="27" t="s">
        <v>227</v>
      </c>
      <c r="D284" s="22">
        <v>20</v>
      </c>
      <c r="E284" s="22">
        <v>890</v>
      </c>
      <c r="F284" s="15" t="s">
        <v>37</v>
      </c>
      <c r="G284" s="33" t="s">
        <v>38</v>
      </c>
      <c r="H284" s="19">
        <f>E284/13.2</f>
        <v>67.4242424242424</v>
      </c>
      <c r="I284" s="19">
        <f t="shared" si="18"/>
        <v>67.4242424242424</v>
      </c>
      <c r="J284" s="25"/>
    </row>
    <row r="285" s="2" customFormat="1" ht="22" customHeight="1" spans="1:10">
      <c r="A285" s="53"/>
      <c r="B285" s="43"/>
      <c r="C285" s="27" t="s">
        <v>227</v>
      </c>
      <c r="D285" s="22">
        <v>11</v>
      </c>
      <c r="E285" s="22">
        <v>260</v>
      </c>
      <c r="F285" s="15" t="s">
        <v>37</v>
      </c>
      <c r="G285" s="33" t="s">
        <v>38</v>
      </c>
      <c r="H285" s="19">
        <f>E285/13.2</f>
        <v>19.6969696969697</v>
      </c>
      <c r="I285" s="19">
        <f t="shared" si="18"/>
        <v>19.6969696969697</v>
      </c>
      <c r="J285" s="25"/>
    </row>
    <row r="286" s="2" customFormat="1" ht="22" customHeight="1" spans="1:10">
      <c r="A286" s="53"/>
      <c r="B286" s="41"/>
      <c r="C286" s="27" t="s">
        <v>227</v>
      </c>
      <c r="D286" s="22">
        <v>4</v>
      </c>
      <c r="E286" s="22">
        <v>84</v>
      </c>
      <c r="F286" s="15" t="s">
        <v>37</v>
      </c>
      <c r="G286" s="33" t="s">
        <v>38</v>
      </c>
      <c r="H286" s="19">
        <f>E286/13.2</f>
        <v>6.36363636363636</v>
      </c>
      <c r="I286" s="19">
        <f t="shared" si="18"/>
        <v>6.36363636363636</v>
      </c>
      <c r="J286" s="25"/>
    </row>
    <row r="287" s="2" customFormat="1" ht="22" customHeight="1" spans="1:10">
      <c r="A287" s="53"/>
      <c r="B287" s="36" t="s">
        <v>22</v>
      </c>
      <c r="C287" s="27"/>
      <c r="D287" s="22"/>
      <c r="E287" s="22"/>
      <c r="F287" s="21"/>
      <c r="G287" s="33"/>
      <c r="H287" s="37">
        <f>SUM(H284:H286)</f>
        <v>93.4848484848485</v>
      </c>
      <c r="I287" s="19">
        <f t="shared" si="18"/>
        <v>93.4848484848485</v>
      </c>
      <c r="J287" s="25"/>
    </row>
    <row r="288" s="2" customFormat="1" ht="22" customHeight="1" spans="1:10">
      <c r="A288" s="45" t="s">
        <v>228</v>
      </c>
      <c r="B288" s="39" t="s">
        <v>229</v>
      </c>
      <c r="C288" s="27" t="s">
        <v>230</v>
      </c>
      <c r="D288" s="22">
        <v>13</v>
      </c>
      <c r="E288" s="22">
        <v>273</v>
      </c>
      <c r="F288" s="15" t="s">
        <v>37</v>
      </c>
      <c r="G288" s="33" t="s">
        <v>38</v>
      </c>
      <c r="H288" s="19">
        <f>E288/13.2</f>
        <v>20.6818181818182</v>
      </c>
      <c r="I288" s="19">
        <f t="shared" si="18"/>
        <v>20.6818181818182</v>
      </c>
      <c r="J288" s="25"/>
    </row>
    <row r="289" s="2" customFormat="1" ht="22" customHeight="1" spans="1:10">
      <c r="A289" s="45"/>
      <c r="B289" s="41"/>
      <c r="C289" s="27" t="s">
        <v>231</v>
      </c>
      <c r="D289" s="22">
        <v>13</v>
      </c>
      <c r="E289" s="22">
        <v>338</v>
      </c>
      <c r="F289" s="15" t="s">
        <v>37</v>
      </c>
      <c r="G289" s="33" t="s">
        <v>38</v>
      </c>
      <c r="H289" s="19">
        <f t="shared" ref="H289:H294" si="19">E289/13.2</f>
        <v>25.6060606060606</v>
      </c>
      <c r="I289" s="19">
        <f t="shared" si="18"/>
        <v>25.6060606060606</v>
      </c>
      <c r="J289" s="25"/>
    </row>
    <row r="290" s="2" customFormat="1" ht="22" customHeight="1" spans="1:10">
      <c r="A290" s="45"/>
      <c r="B290" s="36" t="s">
        <v>22</v>
      </c>
      <c r="C290" s="27"/>
      <c r="D290" s="22"/>
      <c r="E290" s="22"/>
      <c r="F290" s="21"/>
      <c r="G290" s="33"/>
      <c r="H290" s="37">
        <f>SUM(H288:H289)</f>
        <v>46.2878787878788</v>
      </c>
      <c r="I290" s="19">
        <f t="shared" si="18"/>
        <v>46.2878787878788</v>
      </c>
      <c r="J290" s="25"/>
    </row>
    <row r="291" s="2" customFormat="1" ht="22" customHeight="1" spans="1:10">
      <c r="A291" s="45" t="s">
        <v>228</v>
      </c>
      <c r="B291" s="39" t="s">
        <v>232</v>
      </c>
      <c r="C291" s="27" t="s">
        <v>233</v>
      </c>
      <c r="D291" s="22">
        <v>4</v>
      </c>
      <c r="E291" s="22">
        <v>200</v>
      </c>
      <c r="F291" s="15" t="s">
        <v>37</v>
      </c>
      <c r="G291" s="33" t="s">
        <v>38</v>
      </c>
      <c r="H291" s="19">
        <f t="shared" si="19"/>
        <v>15.1515151515152</v>
      </c>
      <c r="I291" s="19">
        <f t="shared" si="18"/>
        <v>15.1515151515152</v>
      </c>
      <c r="J291" s="25"/>
    </row>
    <row r="292" s="2" customFormat="1" ht="22" customHeight="1" spans="1:10">
      <c r="A292" s="45"/>
      <c r="B292" s="43"/>
      <c r="C292" s="27" t="s">
        <v>233</v>
      </c>
      <c r="D292" s="22">
        <v>3</v>
      </c>
      <c r="E292" s="22">
        <v>108</v>
      </c>
      <c r="F292" s="15" t="s">
        <v>37</v>
      </c>
      <c r="G292" s="33" t="s">
        <v>38</v>
      </c>
      <c r="H292" s="19">
        <f t="shared" si="19"/>
        <v>8.18181818181818</v>
      </c>
      <c r="I292" s="19">
        <f t="shared" si="18"/>
        <v>8.18181818181818</v>
      </c>
      <c r="J292" s="25"/>
    </row>
    <row r="293" s="2" customFormat="1" ht="22" customHeight="1" spans="1:10">
      <c r="A293" s="45"/>
      <c r="B293" s="41"/>
      <c r="C293" s="27" t="s">
        <v>234</v>
      </c>
      <c r="D293" s="22">
        <v>2</v>
      </c>
      <c r="E293" s="22">
        <v>90</v>
      </c>
      <c r="F293" s="15" t="s">
        <v>37</v>
      </c>
      <c r="G293" s="33" t="s">
        <v>38</v>
      </c>
      <c r="H293" s="19">
        <f t="shared" si="19"/>
        <v>6.81818181818182</v>
      </c>
      <c r="I293" s="19">
        <f t="shared" si="18"/>
        <v>6.81818181818182</v>
      </c>
      <c r="J293" s="25"/>
    </row>
    <row r="294" s="2" customFormat="1" ht="22" customHeight="1" spans="1:10">
      <c r="A294" s="45"/>
      <c r="B294" s="41"/>
      <c r="C294" s="27"/>
      <c r="D294" s="22">
        <v>7</v>
      </c>
      <c r="E294" s="22">
        <v>182</v>
      </c>
      <c r="F294" s="15" t="s">
        <v>37</v>
      </c>
      <c r="G294" s="33" t="s">
        <v>38</v>
      </c>
      <c r="H294" s="19">
        <f t="shared" si="19"/>
        <v>13.7878787878788</v>
      </c>
      <c r="I294" s="19">
        <f t="shared" si="18"/>
        <v>13.7878787878788</v>
      </c>
      <c r="J294" s="34"/>
    </row>
    <row r="295" s="2" customFormat="1" ht="22" customHeight="1" spans="1:10">
      <c r="A295" s="45"/>
      <c r="B295" s="36" t="s">
        <v>22</v>
      </c>
      <c r="C295" s="27"/>
      <c r="D295" s="22"/>
      <c r="E295" s="22"/>
      <c r="F295" s="21"/>
      <c r="G295" s="33"/>
      <c r="H295" s="37">
        <v>44</v>
      </c>
      <c r="I295" s="19">
        <f t="shared" si="18"/>
        <v>44</v>
      </c>
      <c r="J295" s="25"/>
    </row>
    <row r="296" s="2" customFormat="1" ht="22" customHeight="1" spans="1:10">
      <c r="A296" s="45"/>
      <c r="B296" s="49"/>
      <c r="C296" s="27"/>
      <c r="D296" s="22"/>
      <c r="E296" s="22"/>
      <c r="F296" s="21"/>
      <c r="G296" s="33"/>
      <c r="H296" s="37"/>
      <c r="I296" s="19"/>
      <c r="J296" s="25"/>
    </row>
    <row r="297" s="2" customFormat="1" ht="22" customHeight="1" spans="1:10">
      <c r="A297" s="45" t="s">
        <v>228</v>
      </c>
      <c r="B297" s="45" t="s">
        <v>235</v>
      </c>
      <c r="C297" s="27" t="s">
        <v>236</v>
      </c>
      <c r="D297" s="22">
        <v>29.5</v>
      </c>
      <c r="E297" s="22">
        <v>826</v>
      </c>
      <c r="F297" s="15" t="s">
        <v>37</v>
      </c>
      <c r="G297" s="33" t="s">
        <v>38</v>
      </c>
      <c r="H297" s="19">
        <f>E297/13.2</f>
        <v>62.5757575757576</v>
      </c>
      <c r="I297" s="19">
        <f t="shared" ref="I297:I304" si="20">H297+0</f>
        <v>62.5757575757576</v>
      </c>
      <c r="J297" s="25"/>
    </row>
    <row r="298" s="2" customFormat="1" ht="22" customHeight="1" spans="1:10">
      <c r="A298" s="45"/>
      <c r="B298" s="45"/>
      <c r="C298" s="27" t="s">
        <v>219</v>
      </c>
      <c r="D298" s="22">
        <v>21</v>
      </c>
      <c r="E298" s="22">
        <v>735</v>
      </c>
      <c r="F298" s="15" t="s">
        <v>37</v>
      </c>
      <c r="G298" s="33" t="s">
        <v>38</v>
      </c>
      <c r="H298" s="19">
        <f>E298/13.2</f>
        <v>55.6818181818182</v>
      </c>
      <c r="I298" s="19">
        <f t="shared" si="20"/>
        <v>55.6818181818182</v>
      </c>
      <c r="J298" s="25"/>
    </row>
    <row r="299" s="2" customFormat="1" ht="22" customHeight="1" spans="1:10">
      <c r="A299" s="45"/>
      <c r="B299" s="36" t="s">
        <v>22</v>
      </c>
      <c r="C299" s="27"/>
      <c r="D299" s="22"/>
      <c r="E299" s="22"/>
      <c r="F299" s="21"/>
      <c r="G299" s="33"/>
      <c r="H299" s="37">
        <f>SUM(H297:H298)</f>
        <v>118.257575757576</v>
      </c>
      <c r="I299" s="19">
        <f t="shared" si="20"/>
        <v>118.257575757576</v>
      </c>
      <c r="J299" s="25"/>
    </row>
    <row r="300" s="2" customFormat="1" ht="22" customHeight="1" spans="1:10">
      <c r="A300" s="45" t="s">
        <v>237</v>
      </c>
      <c r="B300" s="54" t="s">
        <v>238</v>
      </c>
      <c r="C300" s="27" t="s">
        <v>93</v>
      </c>
      <c r="D300" s="22">
        <v>3</v>
      </c>
      <c r="E300" s="22">
        <v>33</v>
      </c>
      <c r="F300" s="27" t="s">
        <v>37</v>
      </c>
      <c r="G300" s="33" t="s">
        <v>38</v>
      </c>
      <c r="H300" s="19">
        <f>E300/13.2</f>
        <v>2.5</v>
      </c>
      <c r="I300" s="19">
        <f t="shared" si="20"/>
        <v>2.5</v>
      </c>
      <c r="J300" s="25"/>
    </row>
    <row r="301" s="2" customFormat="1" ht="22" customHeight="1" spans="1:10">
      <c r="A301" s="45"/>
      <c r="B301" s="55"/>
      <c r="C301" s="27" t="s">
        <v>93</v>
      </c>
      <c r="D301" s="22">
        <v>1</v>
      </c>
      <c r="E301" s="22">
        <v>6</v>
      </c>
      <c r="F301" s="27" t="s">
        <v>37</v>
      </c>
      <c r="G301" s="33" t="s">
        <v>38</v>
      </c>
      <c r="H301" s="19">
        <f>E301/13.2</f>
        <v>0.454545454545455</v>
      </c>
      <c r="I301" s="19">
        <f t="shared" si="20"/>
        <v>0.454545454545455</v>
      </c>
      <c r="J301" s="25"/>
    </row>
    <row r="302" s="2" customFormat="1" ht="22" customHeight="1" spans="1:10">
      <c r="A302" s="45"/>
      <c r="B302" s="55"/>
      <c r="C302" s="27" t="s">
        <v>71</v>
      </c>
      <c r="D302" s="22">
        <v>17</v>
      </c>
      <c r="E302" s="22">
        <v>306</v>
      </c>
      <c r="F302" s="27" t="s">
        <v>37</v>
      </c>
      <c r="G302" s="33" t="s">
        <v>38</v>
      </c>
      <c r="H302" s="19">
        <f t="shared" ref="H302:H308" si="21">E302/13.2</f>
        <v>23.1818181818182</v>
      </c>
      <c r="I302" s="19">
        <f t="shared" si="20"/>
        <v>23.1818181818182</v>
      </c>
      <c r="J302" s="25"/>
    </row>
    <row r="303" s="2" customFormat="1" ht="22" customHeight="1" spans="1:10">
      <c r="A303" s="45"/>
      <c r="B303" s="56"/>
      <c r="C303" s="27" t="s">
        <v>71</v>
      </c>
      <c r="D303" s="22">
        <v>5</v>
      </c>
      <c r="E303" s="22">
        <v>100</v>
      </c>
      <c r="F303" s="27" t="s">
        <v>37</v>
      </c>
      <c r="G303" s="33" t="s">
        <v>38</v>
      </c>
      <c r="H303" s="19">
        <f t="shared" si="21"/>
        <v>7.57575757575758</v>
      </c>
      <c r="I303" s="19">
        <f t="shared" si="20"/>
        <v>7.57575757575758</v>
      </c>
      <c r="J303" s="25"/>
    </row>
    <row r="304" s="2" customFormat="1" ht="22" customHeight="1" spans="1:10">
      <c r="A304" s="45"/>
      <c r="B304" s="57" t="s">
        <v>22</v>
      </c>
      <c r="C304" s="27"/>
      <c r="D304" s="22"/>
      <c r="E304" s="22"/>
      <c r="F304" s="27"/>
      <c r="G304" s="33"/>
      <c r="H304" s="37">
        <v>33.8</v>
      </c>
      <c r="I304" s="19">
        <f t="shared" si="20"/>
        <v>33.8</v>
      </c>
      <c r="J304" s="25"/>
    </row>
    <row r="305" s="2" customFormat="1" ht="18" customHeight="1" spans="1:10">
      <c r="A305" s="24" t="s">
        <v>239</v>
      </c>
      <c r="B305" s="24" t="s">
        <v>240</v>
      </c>
      <c r="C305" s="27" t="s">
        <v>241</v>
      </c>
      <c r="D305" s="22">
        <v>4</v>
      </c>
      <c r="E305" s="22">
        <v>42</v>
      </c>
      <c r="F305" s="15" t="s">
        <v>37</v>
      </c>
      <c r="G305" s="33" t="s">
        <v>38</v>
      </c>
      <c r="H305" s="19">
        <v>3.2</v>
      </c>
      <c r="I305" s="19">
        <v>3.2</v>
      </c>
      <c r="J305" s="34"/>
    </row>
    <row r="306" s="2" customFormat="1" ht="18" customHeight="1" spans="1:10">
      <c r="A306" s="24"/>
      <c r="B306" s="24"/>
      <c r="C306" s="27" t="s">
        <v>241</v>
      </c>
      <c r="D306" s="22">
        <v>17</v>
      </c>
      <c r="E306" s="22">
        <v>199</v>
      </c>
      <c r="F306" s="15" t="s">
        <v>37</v>
      </c>
      <c r="G306" s="33" t="s">
        <v>38</v>
      </c>
      <c r="H306" s="19">
        <v>15.1</v>
      </c>
      <c r="I306" s="19">
        <v>15.1</v>
      </c>
      <c r="J306" s="34"/>
    </row>
    <row r="307" s="2" customFormat="1" ht="18" customHeight="1" spans="1:10">
      <c r="A307" s="24"/>
      <c r="B307" s="26"/>
      <c r="C307" s="27" t="s">
        <v>86</v>
      </c>
      <c r="D307" s="22">
        <v>9</v>
      </c>
      <c r="E307" s="22">
        <v>175.4</v>
      </c>
      <c r="F307" s="15" t="s">
        <v>37</v>
      </c>
      <c r="G307" s="33" t="s">
        <v>38</v>
      </c>
      <c r="H307" s="19">
        <f t="shared" si="21"/>
        <v>13.2878787878788</v>
      </c>
      <c r="I307" s="19">
        <f>H307+0</f>
        <v>13.2878787878788</v>
      </c>
      <c r="J307" s="34"/>
    </row>
    <row r="308" s="4" customFormat="1" ht="18" customHeight="1" spans="1:10">
      <c r="A308" s="34"/>
      <c r="B308" s="35"/>
      <c r="C308" s="34" t="s">
        <v>87</v>
      </c>
      <c r="D308" s="25">
        <v>5</v>
      </c>
      <c r="E308" s="25">
        <v>105.7</v>
      </c>
      <c r="F308" s="34" t="s">
        <v>37</v>
      </c>
      <c r="G308" s="33" t="s">
        <v>38</v>
      </c>
      <c r="H308" s="19">
        <f t="shared" si="21"/>
        <v>8.00757575757576</v>
      </c>
      <c r="I308" s="19">
        <f>H308+0</f>
        <v>8.00757575757576</v>
      </c>
      <c r="J308" s="34"/>
    </row>
    <row r="309" s="2" customFormat="1" ht="18" customHeight="1" spans="1:10">
      <c r="A309" s="26"/>
      <c r="B309" s="36" t="s">
        <v>22</v>
      </c>
      <c r="C309" s="27"/>
      <c r="D309" s="22"/>
      <c r="E309" s="22"/>
      <c r="F309" s="15"/>
      <c r="G309" s="18"/>
      <c r="H309" s="37">
        <f>SUM(H305:H308)</f>
        <v>39.5954545454545</v>
      </c>
      <c r="I309" s="19">
        <f>SUM(I305:I308)</f>
        <v>39.5954545454545</v>
      </c>
      <c r="J309" s="25"/>
    </row>
    <row r="310" s="2" customFormat="1" ht="22" customHeight="1" spans="1:10">
      <c r="A310" s="25"/>
      <c r="B310" s="58"/>
      <c r="C310" s="25"/>
      <c r="D310" s="25"/>
      <c r="E310" s="25"/>
      <c r="F310" s="25"/>
      <c r="G310" s="25"/>
      <c r="H310" s="37">
        <v>7456.2</v>
      </c>
      <c r="I310" s="19">
        <v>7456.2</v>
      </c>
      <c r="J310" s="25"/>
    </row>
    <row r="312" ht="29" customHeight="1" spans="1:10">
      <c r="A312" s="59" t="s">
        <v>242</v>
      </c>
      <c r="B312" s="60"/>
      <c r="C312" s="60"/>
      <c r="D312" s="60"/>
      <c r="E312" s="60"/>
      <c r="F312" s="60"/>
      <c r="G312" s="60"/>
      <c r="H312" s="60"/>
      <c r="I312" s="60"/>
      <c r="J312" s="60"/>
    </row>
    <row r="313" ht="15.75" spans="1:10">
      <c r="A313" s="61"/>
      <c r="B313" s="62"/>
      <c r="C313" s="61"/>
      <c r="D313" s="61"/>
      <c r="E313" s="61"/>
      <c r="F313" s="61"/>
      <c r="G313" s="61"/>
      <c r="H313" s="63"/>
      <c r="I313" s="63"/>
      <c r="J313" s="61"/>
    </row>
    <row r="314" ht="29" customHeight="1" spans="1:10">
      <c r="A314" s="59" t="s">
        <v>243</v>
      </c>
      <c r="B314" s="60"/>
      <c r="C314" s="60"/>
      <c r="D314" s="60"/>
      <c r="E314" s="60"/>
      <c r="F314" s="60"/>
      <c r="G314" s="60"/>
      <c r="H314" s="60"/>
      <c r="I314" s="60"/>
      <c r="J314" s="60"/>
    </row>
    <row r="315" ht="15.75" spans="1:10">
      <c r="A315" s="61"/>
      <c r="B315" s="62"/>
      <c r="C315" s="61"/>
      <c r="D315" s="61"/>
      <c r="E315" s="61"/>
      <c r="F315" s="61"/>
      <c r="G315" s="61"/>
      <c r="H315" s="63"/>
      <c r="I315" s="63"/>
      <c r="J315" s="61"/>
    </row>
    <row r="316" ht="30" customHeight="1" spans="1:10">
      <c r="A316" s="59" t="s">
        <v>244</v>
      </c>
      <c r="B316" s="60"/>
      <c r="C316" s="60"/>
      <c r="D316" s="60"/>
      <c r="E316" s="60"/>
      <c r="F316" s="60"/>
      <c r="G316" s="60"/>
      <c r="H316" s="60"/>
      <c r="I316" s="60"/>
      <c r="J316" s="60"/>
    </row>
    <row r="317" ht="15.75" spans="1:10">
      <c r="A317" s="61"/>
      <c r="B317" s="62"/>
      <c r="C317" s="61"/>
      <c r="D317" s="61"/>
      <c r="E317" s="61"/>
      <c r="F317" s="61"/>
      <c r="G317" s="61"/>
      <c r="H317" s="63"/>
      <c r="I317" s="63"/>
      <c r="J317" s="61"/>
    </row>
    <row r="318" s="5" customFormat="1" spans="1:10">
      <c r="A318" s="59" t="s">
        <v>245</v>
      </c>
      <c r="B318" s="59"/>
      <c r="C318" s="59"/>
      <c r="D318" s="59"/>
      <c r="E318" s="59"/>
      <c r="F318" s="59"/>
      <c r="G318" s="59" t="s">
        <v>246</v>
      </c>
      <c r="H318" s="64" t="s">
        <v>247</v>
      </c>
      <c r="I318" s="59" t="s">
        <v>248</v>
      </c>
      <c r="J318" s="59"/>
    </row>
    <row r="320" spans="6:6">
      <c r="F320" t="s">
        <v>249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1:J310" etc:filterBottomFollowUsedRange="0">
    <extLst/>
  </autoFilter>
  <mergeCells count="90">
    <mergeCell ref="A2:J2"/>
    <mergeCell ref="A312:J312"/>
    <mergeCell ref="A314:J314"/>
    <mergeCell ref="A316:J316"/>
    <mergeCell ref="A4:A11"/>
    <mergeCell ref="A12:A20"/>
    <mergeCell ref="A21:A24"/>
    <mergeCell ref="A25:A31"/>
    <mergeCell ref="A32:A35"/>
    <mergeCell ref="A36:A37"/>
    <mergeCell ref="A38:A41"/>
    <mergeCell ref="A42:A49"/>
    <mergeCell ref="A50:A52"/>
    <mergeCell ref="A53:A56"/>
    <mergeCell ref="A57:A60"/>
    <mergeCell ref="A61:A78"/>
    <mergeCell ref="A92:A94"/>
    <mergeCell ref="A95:A99"/>
    <mergeCell ref="A100:A101"/>
    <mergeCell ref="A103:A105"/>
    <mergeCell ref="A106:A110"/>
    <mergeCell ref="A111:A113"/>
    <mergeCell ref="A114:A115"/>
    <mergeCell ref="A116:A118"/>
    <mergeCell ref="A119:A124"/>
    <mergeCell ref="A125:A129"/>
    <mergeCell ref="A130:A135"/>
    <mergeCell ref="A136:A141"/>
    <mergeCell ref="A142:A145"/>
    <mergeCell ref="A146:A148"/>
    <mergeCell ref="A149:A159"/>
    <mergeCell ref="A160:A163"/>
    <mergeCell ref="A164:A168"/>
    <mergeCell ref="A169:A170"/>
    <mergeCell ref="A176:A177"/>
    <mergeCell ref="A179:A189"/>
    <mergeCell ref="A190:A191"/>
    <mergeCell ref="A217:A220"/>
    <mergeCell ref="A221:A222"/>
    <mergeCell ref="A223:A224"/>
    <mergeCell ref="A225:A230"/>
    <mergeCell ref="A231:A244"/>
    <mergeCell ref="A245:A249"/>
    <mergeCell ref="A250:A256"/>
    <mergeCell ref="A257:A261"/>
    <mergeCell ref="A262:A283"/>
    <mergeCell ref="A284:A287"/>
    <mergeCell ref="A288:A290"/>
    <mergeCell ref="A291:A295"/>
    <mergeCell ref="A297:A299"/>
    <mergeCell ref="A300:A304"/>
    <mergeCell ref="B4:B10"/>
    <mergeCell ref="B12:B19"/>
    <mergeCell ref="B21:B23"/>
    <mergeCell ref="B25:B30"/>
    <mergeCell ref="B32:B34"/>
    <mergeCell ref="B38:B40"/>
    <mergeCell ref="B42:B48"/>
    <mergeCell ref="B50:B51"/>
    <mergeCell ref="B53:B55"/>
    <mergeCell ref="B57:B59"/>
    <mergeCell ref="B92:B93"/>
    <mergeCell ref="B95:B98"/>
    <mergeCell ref="B103:B104"/>
    <mergeCell ref="B106:B109"/>
    <mergeCell ref="B111:B113"/>
    <mergeCell ref="B116:B117"/>
    <mergeCell ref="B119:B123"/>
    <mergeCell ref="B125:B128"/>
    <mergeCell ref="B130:B134"/>
    <mergeCell ref="B136:B140"/>
    <mergeCell ref="B142:B144"/>
    <mergeCell ref="B146:B147"/>
    <mergeCell ref="B149:B158"/>
    <mergeCell ref="B160:B162"/>
    <mergeCell ref="B164:B167"/>
    <mergeCell ref="B179:B188"/>
    <mergeCell ref="B217:B219"/>
    <mergeCell ref="B225:B229"/>
    <mergeCell ref="B245:B248"/>
    <mergeCell ref="B250:B255"/>
    <mergeCell ref="B257:B260"/>
    <mergeCell ref="B284:B286"/>
    <mergeCell ref="B288:B289"/>
    <mergeCell ref="B291:B293"/>
    <mergeCell ref="B297:B298"/>
    <mergeCell ref="B300:B303"/>
    <mergeCell ref="J4:J20"/>
    <mergeCell ref="J200:J201"/>
    <mergeCell ref="J205:J206"/>
  </mergeCells>
  <pageMargins left="0.700694444444445" right="0.700694444444445" top="0.751388888888889" bottom="0.751388888888889" header="0.298611111111111" footer="0.298611111111111"/>
  <pageSetup paperSize="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李湘萍</cp:lastModifiedBy>
  <dcterms:created xsi:type="dcterms:W3CDTF">2023-04-10T13:53:00Z</dcterms:created>
  <dcterms:modified xsi:type="dcterms:W3CDTF">2025-05-06T08:38:49Z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F7350771AC06474685AFD515BF6D0006_13</vt:lpwstr>
  </property>
  <property fmtid="{D5CDD505-2E9C-101B-9397-08002B2CF9AE}" pid="4" name="KSOReadingLayout">
    <vt:bool>true</vt:bool>
  </property>
</Properties>
</file>